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1065" windowWidth="15480" windowHeight="7650" tabRatio="597" activeTab="0"/>
  </bookViews>
  <sheets>
    <sheet name="Hoja1" sheetId="1" r:id="rId1"/>
    <sheet name="Hoja2" sheetId="2" r:id="rId2"/>
    <sheet name="Hoja3" sheetId="3" r:id="rId3"/>
  </sheets>
  <definedNames>
    <definedName name="_xlfn.COUNTIFS" hidden="1">#NAME?</definedName>
  </definedNames>
  <calcPr fullCalcOnLoad="1"/>
</workbook>
</file>

<file path=xl/sharedStrings.xml><?xml version="1.0" encoding="utf-8"?>
<sst xmlns="http://schemas.openxmlformats.org/spreadsheetml/2006/main" count="952" uniqueCount="305">
  <si>
    <t>CATEGORIZACIÓN DE LAS CAUSAS</t>
  </si>
  <si>
    <t xml:space="preserve"> </t>
  </si>
  <si>
    <t>ACCIONES  A IMPLEMENTAR</t>
  </si>
  <si>
    <t>FECHA INICIO</t>
  </si>
  <si>
    <t>FECHA DE CIERRE</t>
  </si>
  <si>
    <t>FECHA VERIFICACION</t>
  </si>
  <si>
    <t>SI</t>
  </si>
  <si>
    <t>NO</t>
  </si>
  <si>
    <t>EFECTIVA                                          SI                   NO</t>
  </si>
  <si>
    <t>CONSECUTIVO</t>
  </si>
  <si>
    <t>OBSERVACIONES</t>
  </si>
  <si>
    <t>PROCESO RESPONSABLE DE IMPLEMENTAR ACCION</t>
  </si>
  <si>
    <t>SITUACIÓN DETECTADA</t>
  </si>
  <si>
    <t>PROCESO EN EL QUE SE DETECTO LA SITUACION</t>
  </si>
  <si>
    <t>TIPO</t>
  </si>
  <si>
    <t>OBS</t>
  </si>
  <si>
    <t>PROCESO</t>
  </si>
  <si>
    <t>HALLAZGOS POR PROCESO</t>
  </si>
  <si>
    <t>TIPO DE HALLAZGO</t>
  </si>
  <si>
    <t>%</t>
  </si>
  <si>
    <t>TOTAL HALLAZGOS</t>
  </si>
  <si>
    <t>DISTRIBUCIÓN DE LOS RESULTADOS POR CATEGORÍAS DE CAUSA DE LAS DE LOS HALLAZGOS</t>
  </si>
  <si>
    <t>Falta de entrenamiento</t>
  </si>
  <si>
    <t>INSTITUTO DE EDUCACION SUPERIOR - COLEGIO INTEGRADO NACIONAL ORIENTE DE CALDAS  _ IES-CINOC</t>
  </si>
  <si>
    <t>Solicitud ACPM 001</t>
  </si>
  <si>
    <t>Solicitud ACPM_002</t>
  </si>
  <si>
    <t>DI</t>
  </si>
  <si>
    <t>PL</t>
  </si>
  <si>
    <t>MIC</t>
  </si>
  <si>
    <t>DC</t>
  </si>
  <si>
    <t>IN</t>
  </si>
  <si>
    <t>PS</t>
  </si>
  <si>
    <t>SA</t>
  </si>
  <si>
    <t>BI</t>
  </si>
  <si>
    <t>TH</t>
  </si>
  <si>
    <t>GD</t>
  </si>
  <si>
    <t>GA</t>
  </si>
  <si>
    <t>MS</t>
  </si>
  <si>
    <t xml:space="preserve">MJ </t>
  </si>
  <si>
    <t xml:space="preserve">NC  </t>
  </si>
  <si>
    <r>
      <t xml:space="preserve">                           TIPO</t>
    </r>
    <r>
      <rPr>
        <sz val="9"/>
        <color indexed="8"/>
        <rFont val="Arial"/>
        <family val="2"/>
      </rPr>
      <t xml:space="preserve">
NC: No Conformidad 
OBS: Observación.
OP: Oportunidad de Mejora</t>
    </r>
  </si>
  <si>
    <t>OP</t>
  </si>
  <si>
    <t>Planeacion inadecuada</t>
  </si>
  <si>
    <t>Falta de recursos económicos</t>
  </si>
  <si>
    <t>Falta de recursos técnicos o tecnológicos</t>
  </si>
  <si>
    <t>Falta de recursos físicos (instalaciones)</t>
  </si>
  <si>
    <t>Falta de insumos o suministros</t>
  </si>
  <si>
    <t>Falta de talento humano</t>
  </si>
  <si>
    <t>Dificultades en el clima organizacional</t>
  </si>
  <si>
    <t>Dificultades en la gobernabilidad</t>
  </si>
  <si>
    <t>Falta de medición o control</t>
  </si>
  <si>
    <t>Incumplimiento de un método o procedimiento</t>
  </si>
  <si>
    <t>Metodo inexistente</t>
  </si>
  <si>
    <t>NC</t>
  </si>
  <si>
    <t>MJ</t>
  </si>
  <si>
    <t>TODOS LOS PROCESOS</t>
  </si>
  <si>
    <t>los cambios y ajustes que se han dado a la configuración del sistema de gestión de la calidad, exigen que se acualice el mapa de riesgos de todos los procesos y se determinenen e implementen las acciones preventivas (Gestiòn del Riesgo) necesarias para la administración de los mismos..</t>
  </si>
  <si>
    <t>PLAN DE MEJORAMIENTO   -  CICLO DE AUDITORIAS INTERNAS DE CALIDAD Y DE GESTIÒN  A-B-2016 -  A-2017 IES-CINOC</t>
  </si>
  <si>
    <t>Las matriculas financieras, matriculas académicas y reporte de SNIES al Ministerio de Educaciòn Nacional de la Vigencia B-2016 no coinciden. No se logra observar la realización de conciliación de Matriculas entre el área Financiera y área académica. (Acción Correctiva) NTCGP 4.1 y 7.2</t>
  </si>
  <si>
    <t>No se aplicaron indicadores para medir el cumplimiento de las actividades desarrolladas dentro del proceso de MIC Vigencia 2016.</t>
  </si>
  <si>
    <t>Solicitud ACPM_003</t>
  </si>
  <si>
    <t>Solicitud ACPM_004</t>
  </si>
  <si>
    <t>Solicitud ACPM_005</t>
  </si>
  <si>
    <t>Solicitud ACPM_006</t>
  </si>
  <si>
    <t>Solicitud ACPM_007</t>
  </si>
  <si>
    <t>Solicitud ACPM_008</t>
  </si>
  <si>
    <t>Solicitud ACPM_009</t>
  </si>
  <si>
    <t>Solicitud ACPM_010</t>
  </si>
  <si>
    <t>Solicitud ACPM_011</t>
  </si>
  <si>
    <t>Solicitud ACPM_012</t>
  </si>
  <si>
    <t>Solicitud ACPM_013</t>
  </si>
  <si>
    <t>Solicitud ACPM_014</t>
  </si>
  <si>
    <t>Solicitud ACPM_015</t>
  </si>
  <si>
    <t>Solicitud ACPM_016</t>
  </si>
  <si>
    <t>Solicitud ACPM_017</t>
  </si>
  <si>
    <t>Solicitud ACPM_018</t>
  </si>
  <si>
    <t>Solicitud ACPM_019</t>
  </si>
  <si>
    <t>Solicitud ACPM_020</t>
  </si>
  <si>
    <t>Solicitud ACPM_021</t>
  </si>
  <si>
    <t>Solicitud ACPM_022</t>
  </si>
  <si>
    <t>Solicitud ACPM_023</t>
  </si>
  <si>
    <t>Solicitud ACPM_024</t>
  </si>
  <si>
    <t>Solicitud ACPM_025</t>
  </si>
  <si>
    <t>Solicitud ACPM_026</t>
  </si>
  <si>
    <t>Solicitud ACPM_027</t>
  </si>
  <si>
    <t>Solicitud ACPM_028</t>
  </si>
  <si>
    <t>Solicitud ACPM_029</t>
  </si>
  <si>
    <t>Solicitud ACPM_030</t>
  </si>
  <si>
    <t>Solicitud ACPM_031</t>
  </si>
  <si>
    <t>Solicitud ACPM_032</t>
  </si>
  <si>
    <t>Solicitud ACPM_033</t>
  </si>
  <si>
    <t>Solicitud ACPM_034</t>
  </si>
  <si>
    <t>Solicitud ACPM_035</t>
  </si>
  <si>
    <t>Solicitud ACPM_036</t>
  </si>
  <si>
    <t>Solicitud ACPM_037</t>
  </si>
  <si>
    <t>Solicitud ACPM_038</t>
  </si>
  <si>
    <t>Solicitud ACPM_040</t>
  </si>
  <si>
    <t>Solicitud ACPM_041</t>
  </si>
  <si>
    <t>Solicitud ACPM_042</t>
  </si>
  <si>
    <t>Solicitud ACPM_044</t>
  </si>
  <si>
    <t>Solicitud ACPM_045</t>
  </si>
  <si>
    <t>Solicitud ACPM_046</t>
  </si>
  <si>
    <t>Solicitud ACPM_047</t>
  </si>
  <si>
    <t>Solicitud ACPM_048</t>
  </si>
  <si>
    <t>Solicitud ACPM_049</t>
  </si>
  <si>
    <t>Solicitud ACPM_050</t>
  </si>
  <si>
    <t>Solicitud ACPM_051</t>
  </si>
  <si>
    <t>Solicitud ACPM_052</t>
  </si>
  <si>
    <t>Solicitud ACPM_053</t>
  </si>
  <si>
    <t>Solicitud ACPM_054</t>
  </si>
  <si>
    <t>Solicitud ACPM_055</t>
  </si>
  <si>
    <t>Solicitud ACPM_056</t>
  </si>
  <si>
    <t>Solicitud ACPM_057</t>
  </si>
  <si>
    <t>Incumplimiento de las actividades Información y Comunicación para la entidad.  (Se carecen de instrumentos y herramientas que direccionen el actuar de la entidad con respecto a lo que desea informar, publicitar o comunicar).</t>
  </si>
  <si>
    <t xml:space="preserve">Efectos negativos sobre el clima organizacional por el mal manejo de la información y comunicación: la comunicación no es clara lo que genera mal ambiente al no identificar hacia donde se proyecta la IES. </t>
  </si>
  <si>
    <t>Las acciones correctivas que se había formulado no fueron subsanadas, no se ha ajustado el plan estratégico 2012-2016, no se ha medido el plan estratégico de mercadeo, no se elaboraron las estrategias de comunicación, no tenemos aún un portafolio de servicios consolidado, no tenemos una herramienta que permita medir la percepción de los usuarios frente a lo que se hace en MIC.</t>
  </si>
  <si>
    <t>Se presenta una no conformidad al observar que no se aplica una herramienta donde se pueda generar el Diagnostico de necesidades para la elaboración del Plan de Bienestar estudiantil y de egresados. (Actividad 3 y 4 del Procedimiento para elaboración y ejecución del Plan Anual de Bienestar).  Alcance del Proceso para la elaboración y ejecución del Plan anual de Bienestar. Inicia con la determinación del presupuesto para bienestar y comprende desde la identificación de necesidades para la consolidación del diagnostico de necesidades de bienestar.</t>
  </si>
  <si>
    <t>De la auditoria vigencia anterior Se presentó una No conformidad al identificar que no se estaba cumpliendo con el procedimiento para la elaboración y ejecución del plan anual de bienestar, aplicación de la actividad No. 3 correspondiente a la elaboración y aplicación de encuesta a los funcionarios y estudiantes sobre las necesidades de Bienestar para la formulación del Plan de Bienestar. (La no conformidad persiste en vigencia 2016 y en la formulación del plan de la vigencia 2017). (Incumplimiento en las acciones correctivas, preventivas y de mejora vigencia 2015) (8.5.1, 8.5.2 Literal c y d).</t>
  </si>
  <si>
    <t>Se identificó una No conformidad en la implementación SAT (Sistema de Alertas Temprana), se visualizó que este software en la vigencia 2014-2015 no genero información suficiente que permitiera establecer un alerta temprana para la posible deserción de estudiantes. Como acción de mejora se asignó tiempo a un docente para ajustar el sistema que está diseñado en acces para que la funcionaria trabajadora social lograra cargar información y poder extraer datos que permitiera identificar posibles desertores. (Incumplimiento en las acciones correctivas, preventivas y de mejora vigencia 2015) (8.5.1 , 8.5.2 Literal c y d) se percibió por parte del asesor de control interno acciones para ajustar el programa SAT y cargue de información por parte de la Coordinadora de bienestar, pero es pertinente resaltar que actualmente este programa no permite realizar ningún analisis de desertores de manera previa, la herramienta no funciona debido a que esta dependen de la entrega de notas de los momentos evaluativos  por parte de los docentes, actividad que no se realiza en los tiempos programados en calendario académico de cada vigencia.</t>
  </si>
  <si>
    <t>Se presentò pago sin el informe de Cumplimiento, observación que será trasladada al área financiera para el establecimiento de acciones correctivas frente al particular.</t>
  </si>
  <si>
    <t>No proveer un sistema de investigación estructurado. Como se ha comentado anteriormente el control del diseño y desarrollo de los proyectos de investigación carecen de evidencias de revisión, verificación y validación de diseño lo que genera una No Conformidad en el Numeral 7.3.4 NTCGP 1000:2009 (se deben de realizar revisiones sistemáticas del diseño y desarrollo según lo planificado. NO SE HA LOGRADO LA ADOPCIÒN E  IMPLEMENTACION DE UN SISTEMA INSTITUCIONAL DE INVESTIGACION- SII, EL CUAL ORDENE EL SISTEMA INVESTIGATIVO Y QUE SE TENIA  PRIORIZADO EN EL POA-2017 Y NO SE LOGRO SU CUMPLIMIENTO DE LA META, se deberá formular plan de mejoramiento  frente a este particular ya que se evidencia  en la auditoria que esto está generando el incumplimiento de resultados formulados en los diferentes proyectos de Investigaciòn los cuales no han consolidado resultados y en ocasiones no ha generado la  información suficiente que permita hacer juicios correctos del cumplimiento de los objetivos allí establecidos.</t>
  </si>
  <si>
    <t xml:space="preserve">Falta de entrega de resultados parciales o informes de avances de algunos proyectos de investigación. 
Falta de Publicación de avances y resultados de los proyectos de Investigaciòn. 
Se establece una No Conformidad al identificar incumplimiento en la NTCGP 1000:2009 en el Literal 8.2.4 y en el MECI en el elemento de autoevaluación del control al identificar qué (1). No se están realizando seguimiento y medición de la actividad investigativa. (2). No se están aplicando indicadores del Proceso (3). No se están cumpliendo con los procedimientos establecidos dentro del sistema de gestión de la calidad.
</t>
  </si>
  <si>
    <t>No se está cumpliendo con los requisitos cuando se aprueban registros calificados frente a que cada programa debe contener una las líneas de investigación. N.C Numeral 7.2.1, literal C y D, Requisitos legales y reglamentarios aplicables al producto y/o servicio, cualquier requisito adicional que la entidad considere necesario.</t>
  </si>
  <si>
    <t>Se identificaron la materialización de varios riesgos asociados al proceso de Investigaciòn (Ver lista de Verificación Auditoria Interna CODIGO: FR-04-PR-MS-001) N.C de la NTCGP 1000:2009 en su Numeral 8.5.2 y 8.5.3 Acción Correctiva y acción preventiva (Gestión y administración de Riesgos).</t>
  </si>
  <si>
    <t>Después de verificar cada una de las planeaciones docentes de la vigencia A-2017, se logró evidenciar, que muchas de las actividades que se programaron dentro de dichas planeaciones no presentan evidencias suficientes que permitan establecer la asignación de tiempo dado para el desarrollo estas actividades y que se permita a la auditoria hacer Juicios del cumplimiento obtenido. (Capitulo XI Régimen Disciplinario Art 107 Literal C) Incumplir con el desempeño de las funciones, tareas y responsabilidades propias del cargo y las demás que le sean asignadas; especialmente en el no reporte oportuno de las calificaciones de los estudiantes en las fechas previstas para su entrega y la entrega de evidencias de sus compromisos laborales.  No conformidad.</t>
  </si>
  <si>
    <t>Algunos docentes no presentan el formato diligenciado de asesoría FR-06-PR-DO-004 cuando se otorga tiempo para la realización de estas.</t>
  </si>
  <si>
    <t>No hay evidencia de seguimiento del acuerdo pedagógico por parte de la vicerrectoría o Coordinación Académica,  (No Conformidad al observar incumplimiento del Articulo 58 del Reglamento estudiantil).</t>
  </si>
  <si>
    <t xml:space="preserve">Se observa un incumplimiento en la aplicación del Formato FR-05-PR-DO-001 de control de asistencia a Clase, se está trasgrediendo el Articulo No. 73 del Reglamento Estudiantil (Inasistencia) se observó que varios de los docentes no entregan el registro de asistencia a clase por parte de los estudiantes, registro que permita corroborar al órgano de control interno o externo que el estudiante asistió como mínimo al 70% de las clases presenciales. </t>
  </si>
  <si>
    <t>No se observó el cumplimiento de las acciones establecidas para el Control de los servicios o productos no conformes. No se dio traslado de las situaciones presentadas para establecer planes de mejoramiento frente a lo observado por el cliente. No conformidad incumpliendo el Numeral 8.3 Literal A, Control del Producto y/o servicio no conforme) no se definieron las acciones para eliminar la no conformidad detectada en el  seguimiento al aula realizado en vigencia A-2017</t>
  </si>
  <si>
    <t xml:space="preserve">A pesar de los múltiples compromisos que pueda tener la vicerrectoría es indispensable que se haga la evaluación docente, además de ser un compromiso que se establece en el reglamento docente (Articulo No. 38 Objetivo General), El objeto de la evaluación es el mejoramiento académico institucional, personal y profesional de los docentes, los resultados de la evaluación debe de servir de base para la formulación de políticas, planes y programas de desarrollo académico y planes de mejoramiento y de capacitación del cuerpo docente según las capacidades institucionales, además del impacto en el contexto de conformidad con la misión y visión institucional.  
Incumplimiento del Articulo No. 39 Parágrafo 2,  El docente deberá presentar al Vicerrector académico los documentos soportes para su evaluación con antelación de quince días hábiles al proceso evaluativo.
Articulo No. 41: los docentes se evaluaran cada año dentro del primer trimestre del año siguiente. En todo caso, los docentes serán evaluados semestralmente por los estudiantes y el vicerrector académico en forma conjunta con el docente, proceso en el cual se hará una concertación, definición de objetivos y metas con miras a la calificación anual. (No Conformidad al establecer que la Evaluaciòn docente no se está realizando con la temporalidad establecida incumpliendo lo reglamentado en el estatuto docente), los resultados de las evaluaciones docentes no han motivado la formulación de planes de mejoramiento, para el auditor interno los resultados de la calificación no obedecen a la realidad del cumplimiento de los objetivos formulados dentro de las actividades docentes, no se comprende la calificación y los valores que se establecen ya que los resultados no son muy satisfactorios. 
Capítulo VI Evaluaciòn Docente, Art 37: la Evaluaciòn es el proceso mediante el cual se analiza, valora, pondera la gestión del docente en la Institución.
</t>
  </si>
  <si>
    <t xml:space="preserve">El proceso de Docencia dispone de indicadores los cuales no se vienen aplicando o no se evidencia aplicación para el periodo A-2017.  A pesar de que la asesora de Planeación solicito en reiteradas ocasiones el diligenciamiento y envió de los indicadores establecidos en la batería de indicadores de la entidad no se presentaron, lo que no permitió establecer correctivos en los momentos oportunos y seguimiento por parte del asesor de control Interno.
Indicador No 1: evaluación Docente, esta evaluación se debe realizar en el semestre A, no se ha realizado. 
Indicador No. 2: Cumplimiento del Modelo Pedagógico, esta evaluación se debe aplicar de manera semestral, aunque se desarrolló la actividad en cabeza del vicerrector, los resultados no fueron presentados a la dependencia de Planeación para el consolidado de la información. Incumplimiento del Numeral 8.2.4 Seguimiento y medición del Producto y/o servicio  Incumplimiento en el establecimiento y aplicación de mecanismos de seguimiento y medición del Producto o servicio)
</t>
  </si>
  <si>
    <t xml:space="preserve">Se logró evidenciar que los riesgos del proceso docente se encuentra en alto grado de materialización: (Riesgos) Insatisfacción de los usuarios frente al servicio educativo (aplicación de encuesta de satisfacción del cliente y no realizar el debido seguimiento).
Desarrollo del currículo sin seguir lo diseñado por la entidad (no hay informe de seguimiento y verificación al cumplimiento de los contenidos curriculares y acuerdo pedagógicos.
Desarticulación de la planeación académica, debido a que no se ha realizado la evaluación docente no se logró identificar el cumplimiento de los productos concertados.
Incumplimiento de los docentes con sus actividades académicas, no se logró determinar el cumplimiento de las actividades docente lo que no ha generado llamados de atención, inicio de procesos disciplinarios y/o sanciones, no se logró evidenciar la confrontación de contenidos curriculares Vs los contenidos de los acuerdos pedagógicos. NTCGP 4.1 literal G (Establecer controles sobre los riesgos identificados).
</t>
  </si>
  <si>
    <t xml:space="preserve">El proceso Misional de Proyección social no se logró auditar debido a que no se entregaron documentos cuando se hizo la solicitud de estos al líder del Proceso. </t>
  </si>
  <si>
    <t>El Proceso de Gestión documental no presento avances en su proceso y en sus planes  lo que no permitió a la auditoria interna realizar una evaluación y verificación del cumplimiento. (Gestión de Resultados).</t>
  </si>
  <si>
    <t>Para algunos casos en el diligenciamiento de la  matrícula Académica  no se identifica con claridad la ubicación de la vivienda del estudiante, se citan el nombre de la vereda o barrios, no presentan nomenclatura y en ocasiones se presenta esta misma debilidad en el reporte de los correos electrónicos; se presenta una observación sobre este particular y se dará la oportunidad  de mejora para que frente a las próximas matriculas  se identifique con factura de servicios públicos la información de vivienda del estudiante, así mismo se cree el usuario en correo electrónico personal para cada uno de los inscritos en los programas académicos de la ies-cinoc.</t>
  </si>
  <si>
    <t>Se verifica la información diligenciada de la oferta No formal del semestre B-2016 y aún no se  habían consolidado los registros de los siguientes diplomados, se da oportunidad de Mejora para que se actualice la información de educación No Formal, (Curso de semillas forestales, Cursos de Motosierras y Guadañas, Diplomado en secado de la madera, CISCO II -Routing y switching, consideraciones técnicas y logísticas en las operaciones forestales, Diseño en páginas web), se recomienda la implementación de una lista de chequeo para consolidar los documentos que hacen parte integral de esta actividad.</t>
  </si>
  <si>
    <t>Desde el 03 de Agosto de 2016 no se realizan Backup de información de la dependencia de Registro académico, se da Oportunidad de Mejora para que se solicite al web master la realización de copia de seguridad y se hagan los Backup de manera recurrente por el funcionario contratista.</t>
  </si>
  <si>
    <t>No se logra evidenciar la actividad por parte de Registro académico de verificación de los documentos aportados por los estudiantes en un muestreo aleatorio o selectivo</t>
  </si>
  <si>
    <t xml:space="preserve">A pesar de que en la vigencia 2016 se inició con la revisión del Procedimiento de Matricula no se han aplicado los cambios sugeridos por los funcionarios involucrados.  </t>
  </si>
  <si>
    <t>No se logró establecer la realización de investigaciones o estudios de mercados que dieran lugar a la construcción de una estrategia  eficaz para llegar al mercado objetivo al cual van dirigidos los servicios que ofrece la entidad.</t>
  </si>
  <si>
    <t>No se ha logrado consolidar un portafolio de servicios institucional, la observación  se ha venido presentando desde vigencias anteriores y no ha tenido ninguna acción de mejora positiva.</t>
  </si>
  <si>
    <t>Se logró evidenciar que a través de resolución No. 337 de Agosto 04 de 2016 se adopta plan operativo de mercadeo para la vigencia 2016, documento que debió haber sido adoptado en el primer trimestre de la vigencia 2016; extemporalidad en la adopción de los planes de las diferentes áreas.</t>
  </si>
  <si>
    <t xml:space="preserve">No hay información referente al desarrollo institucional vigencia 2016, proyectos, ejecución de planes, actividades docentes, investigativas y proyección social diferente a lo que se hace en la rendición de cuentas. </t>
  </si>
  <si>
    <t>El Comité MIC en vigencia 2016 no realizo Evaluaciòn y medición de la ejecución del Plan de Mercadeo. El plan fue valorado por el Funcionario de Talento Humano y la Pasante de MIC Finalizando la vigencia.</t>
  </si>
  <si>
    <t xml:space="preserve">Actualmente no se cuenta con un instrumento que permita medir la percepción de los usuarios frente a las actividades de MIC. </t>
  </si>
  <si>
    <t xml:space="preserve">Después de realizar cruce de cuentas entre ingresos, Gastos y bancos se lograron observar  diferencias, se solicita hacer el cruce e identificar las diferencias, posteriormente comunicar los ajustes a la dependencia de Control Interno. 
Total ingresos 2016 $ 9.619.692.741
Total de Gastos 2016 $2.827.546.783
Bancos a 31/12/2016 $ 6.788.815.548
Faltante y/o ajustes de $3.330.410 
Se encontraron diferencias en el consolidado de ingresos y gastos, es importante identificar el porqué de las diferencias y hacer el ajuste entre el ingreso conciliado por control interno y el sistema Syscafe, actividad que deberá hacerse con el gasto al encontrar también diferencias.
</t>
  </si>
  <si>
    <t>Se logra observar que no hay una proyección de ingresos y gastos al mediado y largo plazo (Marco Fiscal a Corto y Mediano Plazo)</t>
  </si>
  <si>
    <t xml:space="preserve">No hay un documento donde se observe el Plan Operativo anual de Inversión.
Articulo No. 8  del Decreto 111 de 1996. El plan operativo anual de inversión señalara los proyectos de Inversión.
</t>
  </si>
  <si>
    <t>No hay Plan Mensualizado de caja de los recursos de Inversión (Recursos CREE).</t>
  </si>
  <si>
    <t>Plan de Gastos (Programaciòn de Giros), no se logra observar plan de gastos.</t>
  </si>
  <si>
    <t xml:space="preserve">Los informes de Supervisión son demasiados básicos lo que no permite evidenciar en ellos la actividad contractual realizada; es importante que los informes de supervisión contengan los registros suficientes que permitan establecer juicios certeros del desarrollo de las actividades o cumplimiento del objeto contractual.
Falta más capacitación para los funcionarios internos en temas de Supervisión y los soportes anexos evidencia de la ejecución del contrato.
</t>
  </si>
  <si>
    <t xml:space="preserve">Se presenta un cumplimiento parcial en la ejecución del Plan de Mejoramiento de la entidad suscrito con el órgano de control Contraloría General de caldas el 02 de Octubre de 2013; Después de hacer seguimiento y calificación a los planes de mejoramiento se determinó que para tres hallazgos se establecieron nueve acciones de las cuales se han cumplido siete de forma total y dos actividades no se han desarrollado o no presentan avances. </t>
  </si>
  <si>
    <t>No se están presentando actas de inicio del contrato, siendo este un documento formal y escrito, producto del encuentro entre un representante de la entidad llamado supervisor o interventor y el contratista seleccionado, en el cual se deja constancia de la fecha de iniciación tanto de las actividades contractuales como de la vigilancia y control que se les realizará a las mismas.</t>
  </si>
  <si>
    <t xml:space="preserve">Tres contratos para liquidar  en tiempos posteriores a la fecha de cumplimiento establecida; a pesar de haberse evidenciado esta situación se dio la oportunidad para que el proveedor entregara los elementos y se finalizara con el objeto contractual. </t>
  </si>
  <si>
    <t xml:space="preserve">El plan de bienestar institucional de la vigencia 2016 no tiene evidencia de su publicación y socialización con estudiantes, egresados y funcionarios. </t>
  </si>
  <si>
    <t>Solicitud ACPM_058</t>
  </si>
  <si>
    <t>Solicitud ACPM_059</t>
  </si>
  <si>
    <t>Solicitud ACPM_060</t>
  </si>
  <si>
    <t>Solicitud ACPM_063</t>
  </si>
  <si>
    <t>Solicitud ACPM_064</t>
  </si>
  <si>
    <t>Solicitud ACPM_065</t>
  </si>
  <si>
    <t xml:space="preserve">El plan de Bienestar institucional y de egresados fue adoptado Para el año 2016  mediante Res. No. 546  del 24 de Noviembre de 2016.  No se logró observar discusión del plan de bienestar y ninguna recomendación por parte del comité, las reuniones del comité en la vigencia 2016 se centraron en el proyecto de permanencia y en la asignación de apoyos financieros (Monitorias, día solidario, beca alcaldía). Planes adoptados extemporáneamente. </t>
  </si>
  <si>
    <t xml:space="preserve">Se evidencio que por parte de los comités que apoyan la construcción y evaluación de los planes y programas adoptados en el área de talento humano y bienestar no están acompañando a los funcionarios en la construcción y evaluación de estos planes, se da oportunidad de mejora sobre este particular ya que a pesar de que se construyen los planes y se ejecutan no tienen mucho acompañamiento por parte de los comités para su respectiva ajuste, aprobación y posterior envío a la direcciòn para su adopción. Funciones del Comité de Bienestar 
• Definir planes que redunden en el bienestar de los estudiantes, egresados y personal de la IES-CINOC.
• Revisar el estado de ejecución de los objetivos, políticas, planes, metas y funciones que corresponden al comité.
</t>
  </si>
  <si>
    <t>Solicitud ACPM_066</t>
  </si>
  <si>
    <t>Solicitud ACPM_068</t>
  </si>
  <si>
    <t>Solicitud ACPM_069</t>
  </si>
  <si>
    <t>Solicitud ACPM_070</t>
  </si>
  <si>
    <t>Solicitud ACPM_071</t>
  </si>
  <si>
    <t>Solicitud ACPM_072</t>
  </si>
  <si>
    <t>Solicitud ACPM_073</t>
  </si>
  <si>
    <t>Solicitud ACPM_074</t>
  </si>
  <si>
    <t>Solicitud ACPM_075</t>
  </si>
  <si>
    <t>Solicitud ACPM_076</t>
  </si>
  <si>
    <t>Solicitud ACPM_077</t>
  </si>
  <si>
    <t>En la aplicación de la encuesta del Clima Organizacional se observó que una de las mayores debilidades de la entidad es en el nivel de comunicación entre las diferentes áreas de la entidad, ya que es el aspecto de calificación más baja y que fue considerado como no adecuado y no efectivo, lo que permite concluir que existe una dificultad comunicativa entre el área misional y de apoyo que se debe intervenir con un alto nivel de prioridad ya que se trata de un aspecto muy importante para lograr un buen clima organizacional, esta observación ha sido reiterativa en las últimas mediciones del clima organizacional.</t>
  </si>
  <si>
    <t>Por otra parte se consultó a la funcionaria que seguimiento se realizó  al aula en la vigencia 2016 de  los estudiantes de universidad en el campo, estudiantes de articulación y estudiantes de las extensiones, a lo cual manifestó que no se realizó esta actividad debido a que los recursos son pocos para acompañar estos procesos, pero que sabe de la obligación que hay de verificar las condiciones académicas y de bienestar de estos estudiantes.</t>
  </si>
  <si>
    <t>Preocupa un poco a la Auditoria los cambios que se han venido presentando sobre algunos proyectos establecidos desde vigencias anteriores, es importante recordar que los proyectos inicialmente fueron aprobados por comité CIRSE después de un analisis técnico y financiero determinando su viabilidad y aplicación como propuestas investigativas, a estos proyectos se les ha gastado tiempo y recursos, además se ha descargado tiempo a los responsables de los proyectos,  posteriormente se han ido modificando;  comenta el auditado que estas modificaciones han sido solicitadas por los investigadores igualmente han sido soportadas y justificadas. Adicionalmente se logró identificar el no seguir adelantando investigación para la vigencia 2017 por parte de dos docentes, preocupa un poco que los procesos investigativos se corten sin una justificación bien sustentada.</t>
  </si>
  <si>
    <t xml:space="preserve">El centro de investigación y relacionamiento con el sector externo no cuenta con tablas de retención, series y Subseries asignadas a este proceso, las tablas de retención son las que se aplican en Vicerrectoría académica y registro. </t>
  </si>
  <si>
    <t>se identificaron Comunicados  del coordinador de investigación del periodo B-2016 y A-2017 donde solicita a los docentes investigadores informe de avances y/o resultados parciales de los proyectos de investigación; se ha observado que las entregas obedecen a comunicar el desarrollo de las actividades cuando son entregados, no se identifican informes donde se cuente el estado de avance y el cumplimiento frente a los cronogramas de trabajo, no presentación de cumplimiento de objetivos y de resultados establecidos en la fichas de los proyectos.</t>
  </si>
  <si>
    <t>Se cuentan con Disponibilidad de recursos para apoyo a los procesos de investigación de la entidad pero se evidencio la poca ejecución de estos, se había identificado una debilidad en los proceso de investigación por el factor económico financiero pero se evidencio que este no es realmente el problema, se deberá identificar el por qué se carecen de resultados para los proyectos de investigación formulados en la convocatoria No. 01.</t>
  </si>
  <si>
    <t>la demora en la compra de algunos  insumos y los tramites contractuales no permitieron en gran medida el desarrollo de los proyectos, finalmente este tiempo permitió que se estableciera una parte de exploración y maduración de los proyectos, así mismo la asesoría de investigadores expertos permitió establecer protocolos para determinar tiempos de ejecución, valores, objetivos, indicadores y resultados, aunque la investigación de  la entidad ha sido lenta se ve la maduración en la formulación de los proyectos de investigación, no obstante se debe de generar más conciencia en la consolidación de los resultados y la entrega de evidencias de acuerdo al tiempo asignado, así mismo es necesario tener un mejor control sobre lo que se va realizando en un semestre a fin de que los resultados sean los esperados.</t>
  </si>
  <si>
    <t xml:space="preserve">La planeación docente que se aprobó no fue socializada con el Consejo Académico, no se está haciendo una descripción general de la planeación de todos los docentes para determinar su alcance y su cumplimiento frente a los planes estratégicos de la vigencia, no se visualiza que se haga o enfatice en prioridades que se consideren por parte del Consejo Académico. </t>
  </si>
  <si>
    <t xml:space="preserve">A la fecha 30/11/2017 no se había entregado la totalidad de registros y evidencias de las actividades formuladas en la Planeación Docente del periodo A-2017. 
No se ha realizado la evaluación Docente por parte del Vicerrector académico de la Vigencia A-2017 se considera por parte de la dependencia de control interno que no hay la suficiente sustentación de la información que permita establecer juicios donde se evidencien el compromiso de ejecución de las actividades programadas dentro de la Planeación Docente. 
</t>
  </si>
  <si>
    <t xml:space="preserve">La Planeación Docente periodo A-2017 se  firmó extemporáneamente,  así se evidencio en la firma de esta. </t>
  </si>
  <si>
    <t xml:space="preserve">Las notas que se deben de reportar de los dos momentos evaluativos no se están entregando a registro académico en tiempos establecidos en calendario académico lo que está generando retrasos en la consolidación de la información por parte de esta dependencia y traslado al encargado de manejar el Sistema de Alertas Tempranas. </t>
  </si>
  <si>
    <t>Las evaluaciones de conocimiento practicadas a los estudiantes después de estar programadas en el acuerdo pedagógico y en calendario académico no son realizadas en algunos casos en la temporalidad establecida en el acuerdo pedagogico y en calendario académico.</t>
  </si>
  <si>
    <t>Se verifico la suscripción de acuerdos pedagógicos  por parte del docente con cada una de las asignaturas dadas en el periodo A-2017, se observó que algunos docentes no entregaron a registro académico los acuerdos pedagógicos.</t>
  </si>
  <si>
    <t xml:space="preserve">Incumplimiento cada semestre en la entrega de evidencias y de notas para los momentos evaluativos, se observó comunicados de registro académico de fechas de 24 de marzo de 2017 de las evidencias B-2016, El 12 de septiembre de 2017 se informa por parte de registro académico que a esa fecha no se han entregado las evidencias del Periodo A-2017, Informe de registro académico de la no entrega de acuerdos pedagógicos del Periodo A-2017 de fecha 18 de abril 2017, El 10 de Noviembre de 2017 la funcionaria de registro académico por vía correo electrónico informa a Vicerrectoría académica lista de docentes que a la fecha no han entregado evidencias del periodo A-2017.  </t>
  </si>
  <si>
    <t xml:space="preserve">Algunos docentes no están soportando el tiempo asignado para asesorías, lo que no permitirá hacer juicios del desarrollo de la actividad, así mismo no permitirá a la vicerrectoría académico realizar una buena evaluación al no proveer los registros suficientes para sustentar la actividad.  </t>
  </si>
  <si>
    <t>Se observa que al 30 de Noviembre de 2017 no se han realizado las evaluaciones docentes del periodo A-2017.</t>
  </si>
  <si>
    <t>En este punto lo que más preocupa a la auditoria es que tiempo del semestre siguiente se está gastando en actividades que ya se debieron haber culminado, por otro lado lo que se debe de programar en actividades intersemestrales no se está desarrollando puesto que se verifico que muchas de las actividades que se plantean no se cumplen y algunas a las que se les programa no llegan.</t>
  </si>
  <si>
    <t>El instrumento utilizado para realizar la evaluación del docente no considera el incumplimiento por la no entrega de la totalidad de los productos comprometidos por el docente, tal que con la sola entrega de uno de ellos la evaluación le seria de todas maneras favorables.</t>
  </si>
  <si>
    <t>Se dio tiempo en la Planeación Docente en vigencia anterior  para que se reglamentaran las opciones de grado, a la fecha de esta auditoria no se tiene un documento claro con estas reglamentaciones.</t>
  </si>
  <si>
    <t xml:space="preserve">No se evidencio por parte del equipo auditor la socialización de las diferentes modalidades de grado con estudiantes al inicio de la vigencia 2017, el coordinador académico manifiesta que en algunos seguimiento realizados por este a las aulas se le comento de las distintas modalidades pero no se evidencia en una acta o comunicado la realización de la actividad. (Evidencia Tangible) </t>
  </si>
  <si>
    <t>Se da una Oportunidad de mejora para que los archivos y documentos del área de registro académico que son competencia de la vicerrectoría sean debidamente organizados, aunque se debe de reconocer que por la cantidad de trabajo presentado en esta área entre semestres y finalizando la vigencia  no ha permitido la correcta disposición de los documentos que facilite su conservación y recuperación para realizar las revisiones y consultas requeridas necesarias para evidenciar el desarrollo de las actividades a cargo de la vicerrectoría académica.</t>
  </si>
  <si>
    <t>Se evidencio que  se adelantó la  acción de mejora que quedo establecida en la auditoria interna de la vigencia anterior, la acción de mejora  corresponde al seguimiento que debe realizar la vicerrectoría a lo planeado dentro de las actividades docente, este seguimiento permite medir el nivel de avance en un tiempo y los resultados que se vienen obteniendo en desarrollo de estas mismas actividades.</t>
  </si>
  <si>
    <t>No se evidencia que el jefe de la División administrativa y financiera haga los  ajustes necesarios cuando se haga modificaciones al Presupuesto de ingresos y gastos y se modifique el PAC.</t>
  </si>
  <si>
    <t xml:space="preserve">Aunque se  vienen aplicando las encuestas de satisfacción a los usuarios después de la realización de las actividades de bienestar, esta no está permitiendo obtener información importante que permita la reformulación de actividades incluidas en los planes de bienestar. </t>
  </si>
  <si>
    <t>Preocupa un poco que se haya realizado seguimiento a las actividades docentes, pero que no se evidencie informes por parte de los docentes a los cuales se les realizo el mismo, se deja la observación para que a partir de la vigencia 2018 los seguimientos estén amarrados a informes donde se sustente y soporte el avance de las actividades realizadas por el Grupo docente.</t>
  </si>
  <si>
    <t>Realizar actividades de Conciliaciòn entre Registro Academico y el àrea financiera antes de consolidar la informaciòn para cargar en SNIES.</t>
  </si>
  <si>
    <t>07/06/2017</t>
  </si>
  <si>
    <t>15/12/2017</t>
  </si>
  <si>
    <t>20/12/2017</t>
  </si>
  <si>
    <t>X</t>
  </si>
  <si>
    <t>Se verifico la conciliacion de 220 matriuclas de la sede central de 41 matriculas de la extensiòn Manzanares y 20 Matriculas de la extensiòn marquetalia.</t>
  </si>
  <si>
    <t>No se evidencio la consolidan  indicadores del semestre B-2016 Solicitados por el MEN, NO SE CONSOLIDAN INDICADORES DEL SGC B-2016, aunque la actividad no es propia del proceso de Registro académico, es desde allí que se genera la información para reportar los indicadores externos para el MEN, Internos para el Sistema de Gestión de la Entidad.</t>
  </si>
  <si>
    <t>Presentaciòn de indicadores en los tiempos establecidos semestrales y anuales para identificar y evaluar el cumplimiento de los mismos por parte de la asesora de Planeaciòn y el àrea de Control Interno</t>
  </si>
  <si>
    <t>x</t>
  </si>
  <si>
    <t>18/08/2017</t>
  </si>
  <si>
    <t xml:space="preserve">Elaboraciòn e implementaciòn de un plan de comunicaciòn de la entidad. </t>
  </si>
  <si>
    <t>se leaboro Plan de Comunicaciones por parte de la contratista de MIC, Pero este se cumplio en un bajo % debido a la fecha que se adopto el plan.</t>
  </si>
  <si>
    <t xml:space="preserve">se presento una estrategia dentro del plan de comunicaciones para que cada dependencia de manera resumida contara los avances de sus metas incluidas </t>
  </si>
  <si>
    <t>No se ha establecido una accion correctiva frente a este particular</t>
  </si>
  <si>
    <t>09/08/2017</t>
  </si>
  <si>
    <t>dentro de la Planeaciòn docente se asigno tiempo al Ingeniero de sistemas Leonardo Giraldo para que acompañara el cargue de informaciòn en el sistema SAT, alertas tempranas, a pesar de que el docente a estado pendiente para hacer la actividad la no entrega de notas a tiempo no ha permitido realizar la actividad de manera satisfactoria.</t>
  </si>
  <si>
    <t>despues de haberse presentado la observaciòn finalizando la vigencia 2016, se recomendo que antes de realizarse el pago a proveedores se debe de mediar con el informe de supervisiòn la gestiòn del Pago donde sea este el que autorice a satisfacciòn la entrega del Bien o del servicio</t>
  </si>
  <si>
    <t>23/12/2016</t>
  </si>
  <si>
    <t xml:space="preserve">
Contratar el sistema de Investigaciòn y de Proyecciòn Social a desarrollar en la entidad..</t>
  </si>
  <si>
    <t>17/01/2017</t>
  </si>
  <si>
    <t>01/02/2018</t>
  </si>
  <si>
    <t>01/04/2018</t>
  </si>
  <si>
    <t>19/04/2018</t>
  </si>
  <si>
    <t>Presentar un Plan de trabajo para el Proceso de investigaciòn donde se contemple la temporalidad, seguimiento, recolecciòn y analisis de los resultados de la investigaciòn adelantada por los docentes de la instituciòn.</t>
  </si>
  <si>
    <t>Solicitud ACPM_039</t>
  </si>
  <si>
    <t>Solicitud ACPM_043</t>
  </si>
  <si>
    <t>Solicitud ACPM_061</t>
  </si>
  <si>
    <t>Solicitud ACPM_062</t>
  </si>
  <si>
    <t>Solicitud ACPM_067</t>
  </si>
  <si>
    <t>Informes trimestrales de avances parciales.</t>
  </si>
  <si>
    <t xml:space="preserve">Elaborar una propuesta de investigaciòn por programa, incluir un banco de Propuestas de Investigaciòn para su fase inicial.   </t>
  </si>
  <si>
    <t>Implementar el Procedimiento establecido para presentaciòn aprobaciòn y ejecuciòn de los proyectos de investigaciòn.</t>
  </si>
  <si>
    <t>No se evidencio acción de mejora frente a la asignación de estímulos para los semilleros de investigación, no se tiene programado en bienestar ni en CIRSE la asignación de estímulos. (Se identificó en las condiciones generales  de procedimiento se tienen establecidos reconocimiento y  estímulos). N.C de la NTCGP Numeral 8.5.1 Mejora Continua, la entidad debe de mejorar continuamente la eficacia, eficiencia y efectividad del sistema de Gestión de la Calidad mediante uso de la Política de la calidad, los objetivos de la calidad, los resultados de las auditoria internas, el analisis de datos, las acciones correctivas y preventivas y la revisión por la direcciòn.</t>
  </si>
  <si>
    <t>Formular un plan de estimulos.
Presentar al Comité de Bienestar Estudiantil.
Adoptar por Directivas el Plan de asignaciòn de estimulos.</t>
  </si>
  <si>
    <t>Programaciòn de entregas de evidencias.
Reporte Oportuno de Notas.
Seguimiento  a compromisos laborales por parte de Vicerrectoria Academica.
Notificaciòn a consejo academico el incumplimiento de compromisos Laborales.</t>
  </si>
  <si>
    <t>Socializar los formatos por parte del Coordinador academico que se deben de diligenciar en el proceso docente.</t>
  </si>
  <si>
    <t>Elaborar Cronograma de actividades donde se establezca el seguimiento y verificaciòn de la aplicaciòn de acuerdos pedagogicos por parte de los docentes.</t>
  </si>
  <si>
    <t>Implementar un plan de trabajo con cronograma de actividades que se deben de realizar en una vigencia, dentro de estas actividades debe haber una para consolidar los servicio No Conformes por àrea o por proceso.</t>
  </si>
  <si>
    <t>Reaizar la evaluaciòn docente como se establece en el procedimiento, solicitar las evidencias docentes con 15 dìas de anticipaciòn para que se pueda realizar una evaluaciòn objetiva.
Elaborar una herramienta de evaluaciòn donde se pueda dar una calificaciòn de manera objetiva de la gestiòn docente dentro de una vigencia acàdemica.</t>
  </si>
  <si>
    <t>Actualizaciòn de indicadores de gestion de calidad e indicadores de cumplimientos de Metas (Gestiòn Planes estrategicos)
Socializaciòn con los lideres de procesos los nuevos indicadores o la actulaizaciòn de documentos.</t>
  </si>
  <si>
    <t>Mejorar la gestiòn de los Riesgos, realizar de manera trimestral revisiones por la direcciòn de los riesgos que se encuentran mas expuestos.
Formular acciones correctivas frente a los riesgos que se materializaron.</t>
  </si>
  <si>
    <t>establecer dentro del Programa de auditoria interna para la vigencia 2018 el proceso Misional de Proyecciòn Social para ser auditado con prioridad.</t>
  </si>
  <si>
    <t>diligenciar el 100% de los datos de la matricula academica, de igual manera diligenciar los datos de los estudiantes en el sistema Financiero.</t>
  </si>
  <si>
    <t>organizar los expedientes de educaciòn No formal que reposan en registro academico para determinar la trazabilidad del desarrollo de los diplomados, cursos o talleres ofertados en la vigencia 2016-2017</t>
  </si>
  <si>
    <t>elaborar una politica de captura de la informaciòn para el manejo de los registros electronicos.</t>
  </si>
  <si>
    <t>realizar por lo menos la revisiòn de un 5% de los sdumentos aportados por los estudiantes.
Implementar un formato de revisiòn y validaciòn de documentos el cual sea verificable por la oficina de control Interno.</t>
  </si>
  <si>
    <t>Ajuste y aprobaciòn del Propcedimiento de matricula academica.</t>
  </si>
  <si>
    <t>elaborar una estrategia de mercadeo acorde al contexto institucional y mercado objeto.</t>
  </si>
  <si>
    <t>Elaboraciòn, revisiòn, ajuste y adopciòn del Protafolio de servicios de la oferta No Formal de la entidad.</t>
  </si>
  <si>
    <t>Adopciòn de planes estraegicos o planes institucionales en los tres primeros meses de la Vigencia.</t>
  </si>
  <si>
    <t>presentaciòn de informes de avance a la alta direcciòn de manera trimestral, en esta sesiòn se deberàn de evaluar los resultados alcanzados y cumplimiento de los programado en los diferentes planes institucionales.</t>
  </si>
  <si>
    <t>finalizando o iniciadno la vigencia el comité deberà evalaur los resultados alcanzados en sus palnes operativos, dando un calificaciòn objeiva del cumplimiento de los resultados.</t>
  </si>
  <si>
    <t>elaborar, revisar, ajustar y adoptar una herramienta que permita medir la percepciòn de la comunicaciòn al interior de la entidad por parte de los socios de valor.</t>
  </si>
  <si>
    <t>presentar un informe de conciliaciones bancarias donde se hayan identificado las diferencias encontradas por la dependencia de control Interno en auditoria realizada en el mes de Junio de 2017.</t>
  </si>
  <si>
    <t>Elaborar en un documento  las proyecciones de ingresos y gastos a coto, mediano y largo Plazo (Marco Fiscal)</t>
  </si>
  <si>
    <t>se presento por parte de las asesora de Planeaciòn el Plan de invesriòn, plan que es elaborado de acuerdo a los recursos de Inversiòn CREE INCLUIDOS EN LOS PLANES DE FOMENTO Y APROBADOS POR EL Consejo directivo</t>
  </si>
  <si>
    <t>12/20/2017</t>
  </si>
  <si>
    <t>Elaborar Plan mensualizado de caja de los recursos de Inversiòn.</t>
  </si>
  <si>
    <t>Elaborar Plan de Gastos.</t>
  </si>
  <si>
    <t>realizar ajustes del PAC cada vez que se modifique presupuesto.</t>
  </si>
  <si>
    <t>Establecer directrices y herramientas de apoyo para el diligenciamiento de los informes de supervisiòn.</t>
  </si>
  <si>
    <t>Aplicar las acciones de mejora que se establecieron en el Plan de mejoramiento suscrito con el organo de Control (Iniciar proceso de recuperaciòn de cartera y presentar un informe de esta actividad)</t>
  </si>
  <si>
    <t>02/10/2018</t>
  </si>
  <si>
    <t>Elaborar actas de inicio y de terminaciòn al finalizar cada ejercicio contractual, de esta manera se determine inicio y finalizaciòn frente al cumplimiento del Objeto contractual.</t>
  </si>
  <si>
    <t>Elaboraciòn de justificaciòn del por que se presentan estas situaciones para determinar el nivel de responsabilidad frente a la situaciòn identificada (Deportes, equipos forestales)</t>
  </si>
  <si>
    <t>Publicar y difundir los Planes de bienestar a travès de medios electronicos y sitios web de la entidad para el conocimiento de los socios de valor.</t>
  </si>
  <si>
    <t>Establecer un cronograma donde se permita observar que se presento, discutio y aprobo los planes de bienestar.</t>
  </si>
  <si>
    <t>Establecer un cronograma donde se permita observar que se presento, discutio y aprobo los planes de Talento Humano.</t>
  </si>
  <si>
    <t>Elaborar, revisar, ajustar y adoptar el Plan de Comunicaciòn y de informaciòn Institucional.</t>
  </si>
  <si>
    <t>Actualizaciòn y adopciòn del Mapa de Riesgos Institucional por procesos</t>
  </si>
  <si>
    <t>Elaborar una herramienta donde se pueda evaluar de manera objetiva las actividades de bienestar desarrolladas.</t>
  </si>
  <si>
    <t>presentar, revisar y adoptar el plan de seguimiento al aula por parte de funcionaria de Bienestar y Coordinaciòn academica.</t>
  </si>
  <si>
    <t>establecer un protocolo cuando se vaya a modificar un proyecto de investigaciòn que se viene adelantando, no se puede olvidar que este fue revisado, aprobado e implementado lo que ha costado tiempos y recursos, no se deben de estar modificando los proyectos de investigaciòn que evidencien improvisaciòn.</t>
  </si>
  <si>
    <t>Asignar a los proceso de investigaciòn y proyecciòn social  Tabals de Retenciòn Documental y tablas de valoraciòn de acuerdo a las series y subseries que se manejan en registro y control Academico y Vicerrectoria academica.</t>
  </si>
  <si>
    <t>Programaciòn de entregas de evidencias de avances de los proyectos de investigaciòn.
Se deben de entregar informes de avances mas no del desarrollo de las actividades, cumplimiento de objetivos especificos.
Entrega de indicadores por proyecto de investigaciòn establecidos en las fichas para el correcto control por parte del Coordinador,  Vicerrectoria o organo de control Interno</t>
  </si>
  <si>
    <t>Presentaciòn de un cronograma de inversiòn para ejecuciòn de los recursos de Investigaciòn.</t>
  </si>
  <si>
    <t>Elaborar un plan de Compras para los proyectos de investigaciòn de manera que estos no retrasen el inicio y ejecuciòn de los proyectos de investigaciòn</t>
  </si>
  <si>
    <t>Presentaciòn, aprobaciòn y adopciòn de la planeaciòn por parte del consejo academico.</t>
  </si>
  <si>
    <t>30/11/2017</t>
  </si>
  <si>
    <t>02/12/2017</t>
  </si>
  <si>
    <t>05/12/2017</t>
  </si>
  <si>
    <t>terminar de realizar la evaluciòn docente de la vigencia A-2017.
Enviar los resultados de la evaluaciòn docente al àrea de talento Humano.
Elaborar una herramienta donde se pueda hacer la evaluaciòn de manera clara y objetiva</t>
  </si>
  <si>
    <t>establecer por directris de consejo academico la firma de la Planeaciòn docente como fecha maxima dos semanas de iniciado el calendario academico</t>
  </si>
  <si>
    <t>Gestionar la entrega de las notas para el primer y segundo momento evaluativo dentro de la temporalidad establecida en calendario academico</t>
  </si>
  <si>
    <t>Gestionar la realizaciòn de evaluaciones como se establecieron en acuerdo pedagogico.
Hacer un control previo con el desarrollo del acuerdo pedagogico de mamera aleatoria.</t>
  </si>
  <si>
    <t>Gestionar la entrega de acuerdos pedagogicos dentro de la temporalidad establecida.</t>
  </si>
  <si>
    <t>Finalizar con  las evaluaciones docente de la vigencia A-2017.
Presentar informe final del Proceso realizado de evaluaciòn Docente Periodo A-2017 al àrea de Talento Humano..</t>
  </si>
  <si>
    <t>verificar la entrega de evidencias del semestre B-2017 antes de que se inicien con actividades incluidos en los Planes para la vigencia 2018.
Elaborar un informe de seguimiento sobre este particular y presentar a vicerrectoria academica.</t>
  </si>
  <si>
    <t>Elaborar una herramienta de evaluaciòn docente donde se pueda dar una calificaciòn objetiva del resultado de la gestiòn realizada por el docente en cumplimiento de las actividades y sus responsabilidades.</t>
  </si>
  <si>
    <t>Reglamentar las opciones de grado</t>
  </si>
  <si>
    <t>12/12/2018</t>
  </si>
  <si>
    <t>20/12/2018</t>
  </si>
  <si>
    <t>establecer un calendario por parte de la Coordinaciòn academica donde se programe la socilalizaciòn de las diferentes modalidades de Grado por lo menos con un semestre de anticipaciòn.</t>
  </si>
  <si>
    <t>Organizar los diferentes expedientes del àrea de vicerrectoria academica a fin de que se pueda observar un correcta gestiòn documental por parte del Funcionario.</t>
  </si>
  <si>
    <t>Presentar un calendario de seguimiento por parte de la vicerrectoria donde se observe por parte de la dependencia de Control Interno que hay seguimiento a los compromisos establecidos en planeaciòn docente.</t>
  </si>
  <si>
    <t xml:space="preserve">Falta de oportunidad en la publicación y divulgación de información producida por los diferentes procesos. 
Bajo reconocimiento en el medio: (Por falta de Publicación de sus proyectos e inversiones) </t>
  </si>
  <si>
    <t xml:space="preserve">Incumplimientos en los cronogramas de ejecución de los proyectos de investigaciòn presentados en Convocatoria No. 01 de Junio de 2016. Numeral 7.1 Literal (d) NTCGP 1000:2009) Planificación de la Realización del Producto o Prestación del Servicio.
Al no contemplar un  plan de trabajo de investigación no se integran actividades donde se contempla la temporalidad, seguimiento,  recolección y Publicación   de la actividad investigativa donde se evidencien analisis de la información e informes de resultados.
Los resultados parciales o avances de los proyectos de investigación no son socializados y difundidos con la oportunidad del caso. Condiciones Generales del Procedimiento. "Todo producto parcial o final de proyectos de investigación, será revisado por la Coordinación del CIRSE antes de ser remitido al comité de comunicaciones para su publicación".
</t>
  </si>
  <si>
    <t xml:space="preserve">No se mejoró en la aplicación del Procedimiento  de presentación, aprobación, ejecución y difusión de los proyectos de investigación en las actividades No. 9, 10, 11.  Debilidad que se presentó desde vigencia 2015.
1. Ejecuta y hace seguimiento del proyecto de investigación (Actividad No. 9), Responsables (Investigadores Responsables del Proyecto, Grupo de Investigación, Coordinador CIRSE) Registros: Informe
2. Presenta Avances de la Ejecución del Proyecto de investigación: (Actividad No. 10), Responsables (Grupo de Investigación, estamentos, Investigadores Responsables, Registro: Avance de la ejecución del Proyecto de Investigación.
3. Hace evaluación de los informe de avance de los proyectos de investigación de acuerdo con los términos de referencia establecidos y hace las recomendaciones correspondientes (Actividad No. 11). Responsable: Comité CIRSE, Registro: Informe de Evaluación.
Numeral 7.5.1 Control de la Producción y de la prestación del servicio.
</t>
  </si>
  <si>
    <t>12/07/2018</t>
  </si>
  <si>
    <t>Manifiesta el vicerrector que se ha tenido reuniòn con los docentes comentando la importancia de la entrega de notas a tiempo para poder que desde el àrea de bienestar se cargue de manera oportuna el SAT, una situaciòn bien importante es la decersiòn  tenia en vigencia 2017, aproximado a 57 estudiantes, a lo cual se le ha recomendado a la spicologa estar entregando informes de seguimiento de los estudiantes que por diversas situaciones han desertado. 
la funcinaria de bienestar a manifestado que el apoyo por parte del docente que maneja la informaciòn de SAT  a tenido mayor acompañamiento. se pieden actas de reuniones e informes de spicologa y a bienestar de cargue de notas al SAT.</t>
  </si>
  <si>
    <r>
      <rPr>
        <b/>
        <sz val="9"/>
        <color indexed="8"/>
        <rFont val="Arial"/>
        <family val="2"/>
      </rPr>
      <t>Seguimiento 1:</t>
    </r>
    <r>
      <rPr>
        <sz val="9"/>
        <color indexed="8"/>
        <rFont val="Arial"/>
        <family val="2"/>
      </rPr>
      <t xml:space="preserve"> Para la vigencia 2017 se establecio como accion de mejora la contrataciòn de asesoria para el establecimiento e implementaciòn del SII, actividad que no se logro concretar en esta vigencia, se debe de recomendar que  la entidad debe de adoptar e implementar un sistema de investigaciòn y de Proyecciòn Social no tan robusto y que sea acorde a las caracteristicas de la entidad. se realizo invitaciòn Publica para el proceso contractual pero ha esta convocatoria no se presento ningun proponente.</t>
    </r>
  </si>
  <si>
    <t>Seguimiento 2: 
iniciando vigencia 2018 se inico nuevamente con el proceso de invitaciòn publica para la contrataciòn del SISTEMA INVESTIGATIVO, (Adjuntar No. de la Convocatoria), a partir de esta situaciòn se presento solicitud por parte del vicerrector academico para que desde la coordinaciòn de investigaciòn se inicie con la elaboraciòn del sistema de investigaciòn y si es necesario que se solicite asesoria puntuales se autoriza por parte de la vicerrectoria con apoyo directo de la direcciòn, lo que se busca es no presentar mas retrasos sobre este tema que es muy importante para la entidad.</t>
  </si>
  <si>
    <t>Seguimiento No. 1:
No se elaboro plan de trabajo por parte de la Coordinaciòn de Investigaciòn el cual recogiera temporalidad de seguimiento, recolecciòn y analisis dfe la informaciòn de los resultados de la investigaciòn.
Se presentara informe por parte del coordinador de investigaciòn como evidencias en la planeaciòn docente.</t>
  </si>
  <si>
    <t>se espera para finales del semestre 2018 A, la entrega de resultados o finales o parciales de los resultados de investigaciòn. fecha limite de entrega 01 de agosto de 2018.</t>
  </si>
  <si>
    <t>se cuenta con  nuevas propuestas de investigaciòn , una de ellas es con la Universidad Catolica, otra en el àrea contable y una màs de nxixòn y jusue moreno en el àrea forestal, se solicitaran las evidencias para terminas de soportar la acciòn de mejora.</t>
  </si>
  <si>
    <t>actualmente se cuenta con propuestas de investigaciòn en ejecuciòn.
Forestal: Trabajabilidad de la MADERA en convenio con la Universidad Nacional sede Medellin.
Sistemas: Software Libres.
Gestiòn de Empresas: Las micro y pequeñas empresas en ambientes competitivos.
Contabilidad: se esta elaborando propuesta investigativa.
Agropecuario: se espera la elaboraciòn de la propuesta investigativa.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</si>
</sst>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52">
    <font>
      <sz val="11"/>
      <color theme="1"/>
      <name val="Calibri"/>
      <family val="2"/>
    </font>
    <font>
      <sz val="11"/>
      <color indexed="8"/>
      <name val="Calibri"/>
      <family val="2"/>
    </font>
    <font>
      <sz val="8"/>
      <name val="Calibri"/>
      <family val="2"/>
    </font>
    <font>
      <sz val="10"/>
      <color indexed="8"/>
      <name val="Arial"/>
      <family val="2"/>
    </font>
    <font>
      <sz val="10"/>
      <color indexed="8"/>
      <name val="Calibri"/>
      <family val="2"/>
    </font>
    <font>
      <b/>
      <sz val="9"/>
      <color indexed="8"/>
      <name val="Arial"/>
      <family val="2"/>
    </font>
    <font>
      <sz val="9"/>
      <color indexed="8"/>
      <name val="Arial"/>
      <family val="2"/>
    </font>
    <font>
      <sz val="9"/>
      <color indexed="8"/>
      <name val="Calibri"/>
      <family val="2"/>
    </font>
    <font>
      <sz val="9"/>
      <name val="Arial"/>
      <family val="2"/>
    </font>
    <font>
      <sz val="8"/>
      <color indexed="8"/>
      <name val="Arial"/>
      <family val="2"/>
    </font>
    <font>
      <b/>
      <sz val="10"/>
      <color indexed="8"/>
      <name val="Arial"/>
      <family val="2"/>
    </font>
    <font>
      <b/>
      <sz val="9"/>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Calibri"/>
      <family val="2"/>
    </font>
    <font>
      <sz val="9"/>
      <color indexed="10"/>
      <name val="Arial"/>
      <family val="2"/>
    </font>
    <font>
      <b/>
      <sz val="11"/>
      <name val="Calibri"/>
      <family val="2"/>
    </font>
    <font>
      <sz val="6"/>
      <color indexed="8"/>
      <name val="Arial"/>
      <family val="2"/>
    </font>
    <font>
      <sz val="7"/>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sz val="9"/>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C1"/>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22"/>
        <bgColor indexed="64"/>
      </patternFill>
    </fill>
    <fill>
      <patternFill patternType="solid">
        <fgColor indexed="31"/>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medium"/>
      <right style="thin"/>
      <top style="thin"/>
      <bottom style="thin"/>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medium"/>
      <right style="medium"/>
      <top style="medium"/>
      <bottom style="medium"/>
    </border>
    <border>
      <left style="medium"/>
      <right>
        <color indexed="63"/>
      </right>
      <top style="medium"/>
      <bottom style="thin"/>
    </border>
    <border>
      <left style="medium"/>
      <right>
        <color indexed="63"/>
      </right>
      <top style="thin"/>
      <bottom>
        <color indexed="63"/>
      </bottom>
    </border>
    <border>
      <left style="thin"/>
      <right>
        <color indexed="63"/>
      </right>
      <top style="thin"/>
      <bottom style="thin"/>
    </border>
    <border>
      <left style="medium"/>
      <right>
        <color indexed="63"/>
      </right>
      <top style="medium"/>
      <bottom style="medium"/>
    </border>
    <border>
      <left style="medium"/>
      <right style="thin"/>
      <top style="medium"/>
      <bottom style="thin"/>
    </border>
    <border>
      <left>
        <color indexed="63"/>
      </left>
      <right style="medium"/>
      <top>
        <color indexed="63"/>
      </top>
      <bottom style="medium"/>
    </border>
    <border>
      <left style="medium"/>
      <right style="thin"/>
      <top>
        <color indexed="63"/>
      </top>
      <bottom style="medium"/>
    </border>
    <border>
      <left>
        <color indexed="63"/>
      </left>
      <right style="thin"/>
      <top style="thin"/>
      <bottom style="thin"/>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style="medium"/>
    </border>
    <border>
      <left style="medium"/>
      <right style="thin"/>
      <top style="thin"/>
      <bottom style="medium"/>
    </border>
    <border>
      <left style="thin"/>
      <right style="thin"/>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color indexed="63"/>
      </bottom>
    </border>
    <border>
      <left style="thin"/>
      <right>
        <color indexed="63"/>
      </right>
      <top style="thin"/>
      <bottom style="medium"/>
    </border>
    <border>
      <left style="thin"/>
      <right style="medium"/>
      <top style="thin"/>
      <bottom style="medium"/>
    </border>
    <border>
      <left style="thin"/>
      <right style="medium"/>
      <top>
        <color indexed="63"/>
      </top>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43"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37">
    <xf numFmtId="0" fontId="0" fillId="0" borderId="0" xfId="0" applyFont="1" applyAlignment="1">
      <alignment/>
    </xf>
    <xf numFmtId="0" fontId="4" fillId="0" borderId="0" xfId="0" applyFont="1" applyAlignment="1">
      <alignment/>
    </xf>
    <xf numFmtId="0" fontId="6" fillId="0" borderId="0" xfId="0" applyFont="1" applyAlignment="1">
      <alignment/>
    </xf>
    <xf numFmtId="0" fontId="4" fillId="0" borderId="0" xfId="0" applyFont="1" applyAlignment="1">
      <alignment horizontal="center"/>
    </xf>
    <xf numFmtId="0" fontId="0" fillId="0" borderId="0" xfId="0" applyAlignment="1">
      <alignment horizontal="center"/>
    </xf>
    <xf numFmtId="0" fontId="6" fillId="0" borderId="10" xfId="0" applyFont="1" applyBorder="1" applyAlignment="1">
      <alignment horizontal="left" vertical="top" wrapText="1"/>
    </xf>
    <xf numFmtId="0" fontId="8" fillId="0" borderId="10" xfId="0" applyFont="1" applyBorder="1" applyAlignment="1">
      <alignment horizontal="left" vertical="top" wrapText="1"/>
    </xf>
    <xf numFmtId="0" fontId="6" fillId="0" borderId="10" xfId="0" applyFont="1" applyBorder="1" applyAlignment="1">
      <alignment horizontal="left" vertical="top"/>
    </xf>
    <xf numFmtId="0" fontId="9" fillId="33" borderId="10" xfId="0" applyFont="1" applyFill="1" applyBorder="1" applyAlignment="1">
      <alignment horizontal="left" vertical="top"/>
    </xf>
    <xf numFmtId="0" fontId="9" fillId="0" borderId="10" xfId="0" applyFont="1" applyFill="1" applyBorder="1" applyAlignment="1">
      <alignment horizontal="left" vertical="top"/>
    </xf>
    <xf numFmtId="0" fontId="50" fillId="0" borderId="10" xfId="0" applyFont="1" applyFill="1" applyBorder="1" applyAlignment="1">
      <alignment/>
    </xf>
    <xf numFmtId="0" fontId="50" fillId="0" borderId="10" xfId="0" applyFont="1" applyBorder="1" applyAlignment="1">
      <alignment/>
    </xf>
    <xf numFmtId="0" fontId="0" fillId="0" borderId="0" xfId="0" applyBorder="1" applyAlignment="1">
      <alignment/>
    </xf>
    <xf numFmtId="0" fontId="3" fillId="0" borderId="0" xfId="0" applyFont="1" applyBorder="1" applyAlignment="1">
      <alignment/>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9" fontId="0" fillId="34" borderId="13" xfId="53" applyFont="1" applyFill="1" applyBorder="1" applyAlignment="1">
      <alignment/>
    </xf>
    <xf numFmtId="9" fontId="0" fillId="34" borderId="14" xfId="53" applyFont="1" applyFill="1" applyBorder="1" applyAlignment="1">
      <alignment/>
    </xf>
    <xf numFmtId="0" fontId="0" fillId="34" borderId="10" xfId="0" applyFill="1" applyBorder="1" applyAlignment="1">
      <alignment/>
    </xf>
    <xf numFmtId="0" fontId="0" fillId="34" borderId="15" xfId="0" applyFill="1" applyBorder="1" applyAlignment="1">
      <alignment/>
    </xf>
    <xf numFmtId="0" fontId="6" fillId="0" borderId="16" xfId="0" applyFont="1" applyBorder="1" applyAlignment="1">
      <alignment horizontal="left" vertical="top" wrapText="1"/>
    </xf>
    <xf numFmtId="0" fontId="0" fillId="0" borderId="10" xfId="0" applyBorder="1" applyAlignment="1">
      <alignment/>
    </xf>
    <xf numFmtId="0" fontId="51" fillId="0" borderId="10" xfId="0" applyFont="1" applyBorder="1" applyAlignment="1">
      <alignment horizontal="left" vertical="top" wrapText="1"/>
    </xf>
    <xf numFmtId="0" fontId="0" fillId="34" borderId="17" xfId="0" applyFill="1" applyBorder="1" applyAlignment="1">
      <alignment/>
    </xf>
    <xf numFmtId="0" fontId="0" fillId="34" borderId="18" xfId="0" applyFill="1" applyBorder="1" applyAlignment="1">
      <alignment/>
    </xf>
    <xf numFmtId="0" fontId="6" fillId="34" borderId="10" xfId="0" applyFont="1" applyFill="1" applyBorder="1" applyAlignment="1">
      <alignment horizontal="left" vertical="top" wrapText="1"/>
    </xf>
    <xf numFmtId="0" fontId="8" fillId="34"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31" fillId="35" borderId="16" xfId="0" applyFont="1" applyFill="1" applyBorder="1" applyAlignment="1">
      <alignment horizontal="center"/>
    </xf>
    <xf numFmtId="0" fontId="0" fillId="34" borderId="10" xfId="0" applyNumberFormat="1" applyFill="1" applyBorder="1" applyAlignment="1">
      <alignment/>
    </xf>
    <xf numFmtId="0" fontId="6" fillId="36" borderId="10" xfId="0" applyFont="1" applyFill="1" applyBorder="1" applyAlignment="1">
      <alignment horizontal="left" vertical="top" wrapText="1"/>
    </xf>
    <xf numFmtId="0" fontId="51" fillId="34" borderId="10" xfId="0" applyFont="1" applyFill="1" applyBorder="1" applyAlignment="1">
      <alignment horizontal="left" vertical="top" wrapText="1"/>
    </xf>
    <xf numFmtId="0" fontId="8" fillId="36" borderId="10" xfId="0" applyFont="1" applyFill="1" applyBorder="1" applyAlignment="1">
      <alignment horizontal="left" vertical="top" wrapText="1"/>
    </xf>
    <xf numFmtId="0" fontId="6" fillId="37"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6" fillId="36" borderId="19" xfId="0" applyFont="1" applyFill="1" applyBorder="1" applyAlignment="1">
      <alignment horizontal="left" vertical="top" wrapText="1"/>
    </xf>
    <xf numFmtId="0" fontId="6" fillId="36" borderId="10" xfId="0" applyNumberFormat="1" applyFont="1" applyFill="1" applyBorder="1" applyAlignment="1">
      <alignment horizontal="left" vertical="top" wrapText="1"/>
    </xf>
    <xf numFmtId="0" fontId="6" fillId="36" borderId="16" xfId="0" applyNumberFormat="1" applyFont="1" applyFill="1" applyBorder="1" applyAlignment="1">
      <alignment horizontal="left" vertical="top" wrapText="1"/>
    </xf>
    <xf numFmtId="0" fontId="5" fillId="0" borderId="0" xfId="0" applyFont="1" applyAlignment="1">
      <alignment/>
    </xf>
    <xf numFmtId="0" fontId="8" fillId="0" borderId="19" xfId="0" applyFont="1" applyBorder="1" applyAlignment="1">
      <alignment horizontal="left" vertical="center" wrapText="1"/>
    </xf>
    <xf numFmtId="0" fontId="8" fillId="34" borderId="19" xfId="0" applyFont="1" applyFill="1" applyBorder="1" applyAlignment="1">
      <alignment horizontal="left" vertical="center" wrapText="1"/>
    </xf>
    <xf numFmtId="0" fontId="0" fillId="0" borderId="0" xfId="0" applyBorder="1" applyAlignment="1">
      <alignment horizontal="left" vertical="center" wrapText="1"/>
    </xf>
    <xf numFmtId="0" fontId="7" fillId="34" borderId="16" xfId="0" applyFont="1" applyFill="1" applyBorder="1" applyAlignment="1">
      <alignment horizontal="left" vertical="top" wrapText="1"/>
    </xf>
    <xf numFmtId="0" fontId="3" fillId="0" borderId="10" xfId="0" applyFont="1" applyBorder="1" applyAlignment="1">
      <alignment/>
    </xf>
    <xf numFmtId="0" fontId="6" fillId="0" borderId="0" xfId="0" applyFont="1" applyAlignment="1">
      <alignment vertical="center"/>
    </xf>
    <xf numFmtId="0" fontId="51" fillId="0" borderId="10" xfId="0" applyFont="1" applyBorder="1" applyAlignment="1">
      <alignment horizontal="left" vertical="center" wrapText="1"/>
    </xf>
    <xf numFmtId="0" fontId="51" fillId="0" borderId="19" xfId="0" applyFont="1" applyBorder="1" applyAlignment="1">
      <alignment horizontal="left" vertical="center" wrapText="1"/>
    </xf>
    <xf numFmtId="0" fontId="4" fillId="0" borderId="0" xfId="0" applyFont="1" applyAlignment="1">
      <alignment vertical="center"/>
    </xf>
    <xf numFmtId="0" fontId="31" fillId="35" borderId="16" xfId="0" applyFont="1" applyFill="1" applyBorder="1" applyAlignment="1">
      <alignment horizontal="center" vertical="center"/>
    </xf>
    <xf numFmtId="9" fontId="0" fillId="34" borderId="10" xfId="53" applyFont="1" applyFill="1" applyBorder="1" applyAlignment="1">
      <alignment vertical="center"/>
    </xf>
    <xf numFmtId="0" fontId="0" fillId="34" borderId="10" xfId="0" applyNumberFormat="1" applyFill="1" applyBorder="1" applyAlignment="1">
      <alignment vertical="center"/>
    </xf>
    <xf numFmtId="0" fontId="0" fillId="0" borderId="0" xfId="0" applyAlignment="1">
      <alignment vertical="center"/>
    </xf>
    <xf numFmtId="9" fontId="0" fillId="34" borderId="20" xfId="53" applyFont="1" applyFill="1" applyBorder="1" applyAlignment="1">
      <alignment vertical="center"/>
    </xf>
    <xf numFmtId="0" fontId="0" fillId="34" borderId="10" xfId="0" applyFill="1" applyBorder="1" applyAlignment="1">
      <alignment vertical="center"/>
    </xf>
    <xf numFmtId="0" fontId="6" fillId="0" borderId="0" xfId="0" applyFont="1" applyAlignment="1">
      <alignment horizontal="center" vertical="center"/>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9" xfId="0" applyFont="1" applyBorder="1" applyAlignment="1">
      <alignment horizontal="center" vertical="center" wrapText="1"/>
    </xf>
    <xf numFmtId="0" fontId="4" fillId="0" borderId="0" xfId="0" applyFont="1" applyAlignment="1">
      <alignment horizontal="center" vertical="center"/>
    </xf>
    <xf numFmtId="9" fontId="0" fillId="34" borderId="10" xfId="53" applyFont="1" applyFill="1" applyBorder="1" applyAlignment="1">
      <alignment horizontal="center" vertical="center"/>
    </xf>
    <xf numFmtId="0" fontId="0" fillId="34" borderId="10" xfId="0" applyNumberFormat="1" applyFill="1" applyBorder="1" applyAlignment="1">
      <alignment horizontal="center" vertical="center"/>
    </xf>
    <xf numFmtId="0" fontId="0" fillId="0" borderId="0" xfId="0" applyAlignment="1">
      <alignment horizontal="center" vertical="center"/>
    </xf>
    <xf numFmtId="9" fontId="0" fillId="34" borderId="20" xfId="53" applyFont="1" applyFill="1" applyBorder="1" applyAlignment="1">
      <alignment horizontal="center" vertical="center"/>
    </xf>
    <xf numFmtId="0" fontId="0" fillId="34" borderId="17" xfId="0" applyFill="1" applyBorder="1" applyAlignment="1">
      <alignment horizontal="center" vertical="center"/>
    </xf>
    <xf numFmtId="0" fontId="0" fillId="34" borderId="10" xfId="0" applyFill="1" applyBorder="1" applyAlignment="1">
      <alignment horizontal="center" vertical="center"/>
    </xf>
    <xf numFmtId="9" fontId="0" fillId="34" borderId="13" xfId="53" applyFont="1" applyFill="1" applyBorder="1"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6" xfId="0" applyFont="1" applyBorder="1" applyAlignment="1">
      <alignment horizontal="center" vertical="center" wrapText="1"/>
    </xf>
    <xf numFmtId="0" fontId="10" fillId="35" borderId="21" xfId="0" applyFont="1" applyFill="1" applyBorder="1" applyAlignment="1">
      <alignment horizontal="center" vertical="center" wrapText="1"/>
    </xf>
    <xf numFmtId="0" fontId="10" fillId="35" borderId="22" xfId="0" applyFont="1" applyFill="1" applyBorder="1" applyAlignment="1">
      <alignment horizontal="center" vertical="center" wrapText="1"/>
    </xf>
    <xf numFmtId="0" fontId="10" fillId="35" borderId="23" xfId="0" applyFont="1" applyFill="1" applyBorder="1" applyAlignment="1">
      <alignment horizontal="center" vertical="center" wrapText="1"/>
    </xf>
    <xf numFmtId="0" fontId="10" fillId="35" borderId="24" xfId="0" applyFont="1" applyFill="1" applyBorder="1" applyAlignment="1">
      <alignment horizontal="center" vertical="center" wrapText="1"/>
    </xf>
    <xf numFmtId="0" fontId="10" fillId="35" borderId="25" xfId="0" applyFont="1" applyFill="1" applyBorder="1" applyAlignment="1">
      <alignment horizontal="center" vertical="center" wrapText="1"/>
    </xf>
    <xf numFmtId="0" fontId="6" fillId="0" borderId="16" xfId="0" applyFont="1" applyBorder="1" applyAlignment="1">
      <alignment horizontal="left" vertical="center" wrapText="1"/>
    </xf>
    <xf numFmtId="0" fontId="11" fillId="35" borderId="16" xfId="0"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0" fillId="34" borderId="26" xfId="0" applyNumberFormat="1" applyFill="1" applyBorder="1" applyAlignment="1">
      <alignment horizontal="center" vertical="center"/>
    </xf>
    <xf numFmtId="9" fontId="0" fillId="34" borderId="27" xfId="53" applyFont="1" applyFill="1" applyBorder="1" applyAlignment="1">
      <alignment horizontal="center" vertical="center"/>
    </xf>
    <xf numFmtId="0" fontId="0" fillId="34" borderId="18" xfId="0" applyFill="1" applyBorder="1" applyAlignment="1">
      <alignment vertical="center"/>
    </xf>
    <xf numFmtId="9" fontId="0" fillId="34" borderId="14" xfId="53" applyFont="1" applyFill="1" applyBorder="1" applyAlignment="1">
      <alignment vertical="center"/>
    </xf>
    <xf numFmtId="0" fontId="0" fillId="34" borderId="18" xfId="0" applyFill="1" applyBorder="1" applyAlignment="1">
      <alignment horizontal="center" vertical="center"/>
    </xf>
    <xf numFmtId="9" fontId="0" fillId="34" borderId="14" xfId="53" applyFont="1" applyFill="1" applyBorder="1" applyAlignment="1">
      <alignment horizontal="center" vertical="center"/>
    </xf>
    <xf numFmtId="9" fontId="0" fillId="34" borderId="0" xfId="53" applyFont="1" applyFill="1" applyAlignment="1">
      <alignment horizontal="center" vertical="center"/>
    </xf>
    <xf numFmtId="9" fontId="0" fillId="34" borderId="28" xfId="53" applyFont="1" applyFill="1" applyBorder="1" applyAlignment="1">
      <alignment horizontal="center" vertical="center"/>
    </xf>
    <xf numFmtId="0" fontId="0" fillId="34" borderId="0" xfId="0" applyNumberFormat="1" applyFill="1" applyAlignment="1">
      <alignment horizontal="center" vertical="center"/>
    </xf>
    <xf numFmtId="9" fontId="0" fillId="34" borderId="20" xfId="0" applyNumberFormat="1" applyFill="1" applyBorder="1" applyAlignment="1">
      <alignment horizontal="center" vertical="center"/>
    </xf>
    <xf numFmtId="0" fontId="8" fillId="38" borderId="19" xfId="0" applyFont="1" applyFill="1" applyBorder="1" applyAlignment="1">
      <alignment horizontal="center" vertical="center" wrapText="1"/>
    </xf>
    <xf numFmtId="0" fontId="8" fillId="38" borderId="10" xfId="0" applyFont="1" applyFill="1" applyBorder="1" applyAlignment="1">
      <alignment horizontal="center" vertical="center" wrapText="1"/>
    </xf>
    <xf numFmtId="0" fontId="6" fillId="38" borderId="10" xfId="0" applyFont="1" applyFill="1" applyBorder="1" applyAlignment="1">
      <alignment horizontal="center" vertical="center" wrapText="1"/>
    </xf>
    <xf numFmtId="0" fontId="6" fillId="38" borderId="10" xfId="0" applyFont="1" applyFill="1" applyBorder="1" applyAlignment="1">
      <alignment horizontal="center" vertical="center"/>
    </xf>
    <xf numFmtId="0" fontId="6" fillId="38" borderId="16"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11" fillId="35" borderId="29" xfId="0" applyFont="1" applyFill="1" applyBorder="1" applyAlignment="1">
      <alignment horizontal="center" vertical="top" wrapText="1"/>
    </xf>
    <xf numFmtId="0" fontId="11" fillId="35" borderId="0" xfId="0" applyFont="1" applyFill="1" applyBorder="1" applyAlignment="1">
      <alignment horizontal="center" vertical="top" wrapText="1"/>
    </xf>
    <xf numFmtId="0" fontId="12" fillId="0" borderId="0" xfId="0" applyFont="1" applyFill="1" applyBorder="1" applyAlignment="1">
      <alignment horizontal="center" vertical="center" wrapText="1"/>
    </xf>
    <xf numFmtId="0" fontId="9" fillId="39" borderId="16" xfId="0" applyFont="1" applyFill="1" applyBorder="1" applyAlignment="1">
      <alignment horizontal="center" vertical="center" textRotation="90" wrapText="1"/>
    </xf>
    <xf numFmtId="0" fontId="9" fillId="39" borderId="13" xfId="0" applyFont="1" applyFill="1" applyBorder="1" applyAlignment="1">
      <alignment horizontal="center" vertical="center" textRotation="90" wrapText="1"/>
    </xf>
    <xf numFmtId="0" fontId="11" fillId="35" borderId="3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9" fillId="39" borderId="10" xfId="0" applyFont="1" applyFill="1" applyBorder="1" applyAlignment="1">
      <alignment horizontal="center" vertical="center" textRotation="90" wrapText="1"/>
    </xf>
    <xf numFmtId="0" fontId="9" fillId="39" borderId="32" xfId="0" applyFont="1" applyFill="1" applyBorder="1" applyAlignment="1">
      <alignment horizontal="center" vertical="center" textRotation="90" wrapText="1"/>
    </xf>
    <xf numFmtId="0" fontId="9" fillId="39" borderId="10" xfId="0" applyFont="1" applyFill="1" applyBorder="1" applyAlignment="1">
      <alignment horizontal="left" vertical="center" textRotation="90" wrapText="1"/>
    </xf>
    <xf numFmtId="0" fontId="9" fillId="39" borderId="32" xfId="0" applyFont="1" applyFill="1" applyBorder="1" applyAlignment="1">
      <alignment horizontal="left" vertical="center" textRotation="90" wrapText="1"/>
    </xf>
    <xf numFmtId="0" fontId="11" fillId="35" borderId="27" xfId="0" applyFont="1" applyFill="1" applyBorder="1" applyAlignment="1">
      <alignment horizontal="center" vertical="center" wrapText="1"/>
    </xf>
    <xf numFmtId="0" fontId="0" fillId="40" borderId="25" xfId="0" applyFill="1" applyBorder="1" applyAlignment="1">
      <alignment horizontal="center"/>
    </xf>
    <xf numFmtId="0" fontId="0" fillId="40" borderId="33" xfId="0" applyFill="1" applyBorder="1" applyAlignment="1">
      <alignment horizontal="center"/>
    </xf>
    <xf numFmtId="0" fontId="5" fillId="39" borderId="30" xfId="0" applyFont="1" applyFill="1" applyBorder="1" applyAlignment="1">
      <alignment horizontal="center" vertical="center" wrapText="1"/>
    </xf>
    <xf numFmtId="0" fontId="5" fillId="39" borderId="31" xfId="0" applyFont="1" applyFill="1" applyBorder="1" applyAlignment="1">
      <alignment horizontal="center" vertical="center" wrapText="1"/>
    </xf>
    <xf numFmtId="0" fontId="5" fillId="39" borderId="27" xfId="0" applyFont="1" applyFill="1" applyBorder="1" applyAlignment="1">
      <alignment horizontal="center" vertical="center" wrapText="1"/>
    </xf>
    <xf numFmtId="0" fontId="5" fillId="39" borderId="17" xfId="0" applyFont="1" applyFill="1" applyBorder="1" applyAlignment="1">
      <alignment horizontal="center" vertical="center" wrapText="1"/>
    </xf>
    <xf numFmtId="0" fontId="5" fillId="39" borderId="34"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5" fillId="36" borderId="35" xfId="0" applyFont="1" applyFill="1" applyBorder="1" applyAlignment="1">
      <alignment horizontal="center"/>
    </xf>
    <xf numFmtId="0" fontId="5" fillId="36" borderId="36" xfId="0" applyFont="1" applyFill="1" applyBorder="1" applyAlignment="1">
      <alignment horizontal="center"/>
    </xf>
    <xf numFmtId="0" fontId="5" fillId="36" borderId="37" xfId="0" applyFont="1" applyFill="1" applyBorder="1" applyAlignment="1">
      <alignment horizontal="center"/>
    </xf>
    <xf numFmtId="0" fontId="9" fillId="39" borderId="16" xfId="0" applyFont="1" applyFill="1" applyBorder="1" applyAlignment="1">
      <alignment horizontal="left" vertical="center" textRotation="90" wrapText="1"/>
    </xf>
    <xf numFmtId="0" fontId="9" fillId="39" borderId="34" xfId="0" applyFont="1" applyFill="1" applyBorder="1" applyAlignment="1">
      <alignment horizontal="left" vertical="center" textRotation="90" wrapText="1"/>
    </xf>
    <xf numFmtId="0" fontId="10" fillId="41" borderId="38" xfId="0" applyFont="1" applyFill="1" applyBorder="1" applyAlignment="1">
      <alignment horizontal="center" vertical="top" wrapText="1"/>
    </xf>
    <xf numFmtId="0" fontId="10" fillId="41" borderId="0" xfId="0" applyFont="1" applyFill="1" applyBorder="1" applyAlignment="1">
      <alignment horizontal="center" vertical="top" wrapText="1"/>
    </xf>
    <xf numFmtId="0" fontId="5" fillId="36" borderId="32" xfId="0" applyFont="1" applyFill="1" applyBorder="1" applyAlignment="1">
      <alignment horizontal="center"/>
    </xf>
    <xf numFmtId="0" fontId="5" fillId="36" borderId="39" xfId="0" applyFont="1" applyFill="1" applyBorder="1" applyAlignment="1">
      <alignment horizontal="center"/>
    </xf>
    <xf numFmtId="0" fontId="5" fillId="36" borderId="40" xfId="0" applyFont="1" applyFill="1" applyBorder="1" applyAlignment="1">
      <alignment horizontal="center"/>
    </xf>
    <xf numFmtId="0" fontId="5" fillId="39" borderId="18" xfId="0" applyFont="1" applyFill="1" applyBorder="1" applyAlignment="1">
      <alignment horizontal="center" vertical="center" wrapText="1"/>
    </xf>
    <xf numFmtId="0" fontId="5" fillId="39" borderId="41" xfId="0" applyFont="1" applyFill="1" applyBorder="1" applyAlignment="1">
      <alignment horizontal="center" vertical="center" wrapText="1"/>
    </xf>
    <xf numFmtId="0" fontId="5" fillId="39" borderId="42" xfId="0" applyFont="1" applyFill="1" applyBorder="1" applyAlignment="1">
      <alignment horizontal="center" vertical="center" wrapText="1"/>
    </xf>
    <xf numFmtId="0" fontId="5" fillId="39" borderId="43" xfId="0" applyFont="1" applyFill="1" applyBorder="1" applyAlignment="1">
      <alignment horizontal="center" vertical="center" wrapText="1"/>
    </xf>
    <xf numFmtId="0" fontId="5" fillId="39" borderId="44" xfId="0" applyFont="1" applyFill="1" applyBorder="1" applyAlignment="1">
      <alignment horizontal="center" vertical="center" wrapText="1"/>
    </xf>
    <xf numFmtId="0" fontId="5" fillId="39" borderId="45" xfId="0" applyFont="1" applyFill="1" applyBorder="1" applyAlignment="1">
      <alignment horizontal="center" vertical="center" wrapText="1"/>
    </xf>
    <xf numFmtId="0" fontId="5" fillId="39" borderId="46" xfId="0" applyFont="1" applyFill="1" applyBorder="1" applyAlignment="1">
      <alignment horizontal="center" vertical="center" wrapText="1"/>
    </xf>
    <xf numFmtId="0" fontId="49" fillId="41" borderId="38" xfId="0" applyFont="1" applyFill="1" applyBorder="1" applyAlignment="1">
      <alignment horizontal="center" wrapText="1"/>
    </xf>
    <xf numFmtId="0" fontId="49" fillId="41" borderId="0" xfId="0" applyFont="1" applyFill="1" applyBorder="1" applyAlignment="1">
      <alignment horizontal="center" wrapText="1"/>
    </xf>
    <xf numFmtId="0" fontId="9" fillId="39" borderId="13" xfId="0" applyFont="1" applyFill="1" applyBorder="1" applyAlignment="1">
      <alignment horizontal="left" vertical="center" textRotation="90" wrapText="1"/>
    </xf>
    <xf numFmtId="0" fontId="3" fillId="0" borderId="0" xfId="0" applyFont="1" applyBorder="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DISTRIBUCION PORCENTUAL DE HALLAZGOS ENTRE PROCESOS</a:t>
            </a:r>
          </a:p>
        </c:rich>
      </c:tx>
      <c:layout>
        <c:manualLayout>
          <c:xMode val="factor"/>
          <c:yMode val="factor"/>
          <c:x val="0.03075"/>
          <c:y val="0"/>
        </c:manualLayout>
      </c:layout>
      <c:spPr>
        <a:noFill/>
        <a:ln w="3175">
          <a:noFill/>
        </a:ln>
      </c:spPr>
    </c:title>
    <c:view3D>
      <c:rotX val="15"/>
      <c:hPercent val="58"/>
      <c:rotY val="20"/>
      <c:depthPercent val="100"/>
      <c:rAngAx val="1"/>
    </c:view3D>
    <c:plotArea>
      <c:layout>
        <c:manualLayout>
          <c:xMode val="edge"/>
          <c:yMode val="edge"/>
          <c:x val="0.01525"/>
          <c:y val="0.123"/>
          <c:w val="0.8185"/>
          <c:h val="0.8505"/>
        </c:manualLayout>
      </c:layout>
      <c:bar3DChart>
        <c:barDir val="col"/>
        <c:grouping val="clustered"/>
        <c:varyColors val="0"/>
        <c:ser>
          <c:idx val="0"/>
          <c:order val="0"/>
          <c:tx>
            <c:strRef>
              <c:f>Hoja1!$E$87</c:f>
              <c:strCache>
                <c:ptCount val="1"/>
                <c:pt idx="0">
                  <c:v>OBS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Hoja1!$D$88:$D$101</c:f>
              <c:strCache/>
            </c:strRef>
          </c:cat>
          <c:val>
            <c:numRef>
              <c:f>Hoja1!$F$88:$F$101</c:f>
              <c:numCache/>
            </c:numRef>
          </c:val>
          <c:shape val="box"/>
        </c:ser>
        <c:ser>
          <c:idx val="1"/>
          <c:order val="1"/>
          <c:tx>
            <c:strRef>
              <c:f>Hoja1!$G$87</c:f>
              <c:strCache>
                <c:ptCount val="1"/>
                <c:pt idx="0">
                  <c:v>NC</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Hoja1!$D$88:$D$101</c:f>
              <c:strCache/>
            </c:strRef>
          </c:cat>
          <c:val>
            <c:numRef>
              <c:f>Hoja1!$H$88:$H$101</c:f>
              <c:numCache/>
            </c:numRef>
          </c:val>
          <c:shape val="box"/>
        </c:ser>
        <c:ser>
          <c:idx val="2"/>
          <c:order val="2"/>
          <c:tx>
            <c:strRef>
              <c:f>Hoja1!$I$87</c:f>
              <c:strCache>
                <c:ptCount val="1"/>
                <c:pt idx="0">
                  <c:v>OP</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Hoja1!$D$88:$D$101</c:f>
              <c:strCache/>
            </c:strRef>
          </c:cat>
          <c:val>
            <c:numRef>
              <c:f>Hoja1!$J$88:$J$101</c:f>
              <c:numCache/>
            </c:numRef>
          </c:val>
          <c:shape val="box"/>
        </c:ser>
        <c:shape val="box"/>
        <c:axId val="34670763"/>
        <c:axId val="43601412"/>
      </c:bar3DChart>
      <c:catAx>
        <c:axId val="34670763"/>
        <c:scaling>
          <c:orientation val="minMax"/>
        </c:scaling>
        <c:axPos val="b"/>
        <c:delete val="0"/>
        <c:numFmt formatCode="General" sourceLinked="1"/>
        <c:majorTickMark val="none"/>
        <c:minorTickMark val="none"/>
        <c:tickLblPos val="low"/>
        <c:spPr>
          <a:ln w="3175">
            <a:solidFill>
              <a:srgbClr val="000000"/>
            </a:solidFill>
          </a:ln>
        </c:spPr>
        <c:txPr>
          <a:bodyPr vert="horz" rot="-1080000"/>
          <a:lstStyle/>
          <a:p>
            <a:pPr>
              <a:defRPr lang="en-US" cap="none" sz="600" b="0" i="0" u="none" baseline="0">
                <a:solidFill>
                  <a:srgbClr val="000000"/>
                </a:solidFill>
              </a:defRPr>
            </a:pPr>
          </a:p>
        </c:txPr>
        <c:crossAx val="43601412"/>
        <c:crosses val="autoZero"/>
        <c:auto val="1"/>
        <c:lblOffset val="100"/>
        <c:tickLblSkip val="1"/>
        <c:noMultiLvlLbl val="0"/>
      </c:catAx>
      <c:valAx>
        <c:axId val="436014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670763"/>
        <c:crossesAt val="1"/>
        <c:crossBetween val="between"/>
        <c:dispUnits/>
      </c:valAx>
      <c:spPr>
        <a:noFill/>
        <a:ln>
          <a:noFill/>
        </a:ln>
      </c:spPr>
    </c:plotArea>
    <c:legend>
      <c:legendPos val="r"/>
      <c:layout>
        <c:manualLayout>
          <c:xMode val="edge"/>
          <c:yMode val="edge"/>
          <c:x val="0.83425"/>
          <c:y val="0.38725"/>
          <c:w val="0.1555"/>
          <c:h val="0.3422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DISTRIBUCION PORCENTUAL DE HALLAZGOS POR PROCESOS</a:t>
            </a:r>
          </a:p>
        </c:rich>
      </c:tx>
      <c:layout>
        <c:manualLayout>
          <c:xMode val="factor"/>
          <c:yMode val="factor"/>
          <c:x val="0.02875"/>
          <c:y val="0"/>
        </c:manualLayout>
      </c:layout>
      <c:spPr>
        <a:noFill/>
        <a:ln w="3175">
          <a:noFill/>
        </a:ln>
      </c:spPr>
    </c:title>
    <c:view3D>
      <c:rotX val="15"/>
      <c:hPercent val="58"/>
      <c:rotY val="20"/>
      <c:depthPercent val="100"/>
      <c:rAngAx val="1"/>
    </c:view3D>
    <c:plotArea>
      <c:layout>
        <c:manualLayout>
          <c:xMode val="edge"/>
          <c:yMode val="edge"/>
          <c:x val="0.02725"/>
          <c:y val="0.126"/>
          <c:w val="0.8045"/>
          <c:h val="0.75725"/>
        </c:manualLayout>
      </c:layout>
      <c:bar3DChart>
        <c:barDir val="col"/>
        <c:grouping val="clustered"/>
        <c:varyColors val="0"/>
        <c:ser>
          <c:idx val="0"/>
          <c:order val="0"/>
          <c:tx>
            <c:strRef>
              <c:f>Hoja1!$D$88</c:f>
              <c:strCache>
                <c:ptCount val="1"/>
                <c:pt idx="0">
                  <c:v>DI</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Hoja1!$D$88:$D$101</c:f>
              <c:strCache/>
            </c:strRef>
          </c:cat>
          <c:val>
            <c:numRef>
              <c:f>Hoja1!$K$88</c:f>
              <c:numCache/>
            </c:numRef>
          </c:val>
          <c:shape val="box"/>
        </c:ser>
        <c:ser>
          <c:idx val="1"/>
          <c:order val="1"/>
          <c:tx>
            <c:strRef>
              <c:f>Hoja1!$D$89</c:f>
              <c:strCache>
                <c:ptCount val="1"/>
                <c:pt idx="0">
                  <c:v>PL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Hoja1!$D$88:$D$101</c:f>
              <c:strCache/>
            </c:strRef>
          </c:cat>
          <c:val>
            <c:numRef>
              <c:f>Hoja1!$K$89</c:f>
              <c:numCache/>
            </c:numRef>
          </c:val>
          <c:shape val="box"/>
        </c:ser>
        <c:ser>
          <c:idx val="2"/>
          <c:order val="2"/>
          <c:tx>
            <c:strRef>
              <c:f>Hoja1!$D$90</c:f>
              <c:strCache>
                <c:ptCount val="1"/>
                <c:pt idx="0">
                  <c:v>MIC</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Hoja1!$D$88:$D$101</c:f>
              <c:strCache/>
            </c:strRef>
          </c:cat>
          <c:val>
            <c:numRef>
              <c:f>Hoja1!$K$90</c:f>
              <c:numCache/>
            </c:numRef>
          </c:val>
          <c:shape val="box"/>
        </c:ser>
        <c:ser>
          <c:idx val="3"/>
          <c:order val="3"/>
          <c:tx>
            <c:strRef>
              <c:f>Hoja1!$D$91</c:f>
              <c:strCache>
                <c:ptCount val="1"/>
                <c:pt idx="0">
                  <c:v>DC</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Hoja1!$D$88:$D$101</c:f>
              <c:strCache/>
            </c:strRef>
          </c:cat>
          <c:val>
            <c:numRef>
              <c:f>Hoja1!$K$91</c:f>
              <c:numCache/>
            </c:numRef>
          </c:val>
          <c:shape val="box"/>
        </c:ser>
        <c:ser>
          <c:idx val="4"/>
          <c:order val="4"/>
          <c:tx>
            <c:strRef>
              <c:f>Hoja1!$D$92</c:f>
              <c:strCache>
                <c:ptCount val="1"/>
                <c:pt idx="0">
                  <c:v>IN</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Hoja1!$D$88:$D$101</c:f>
              <c:strCache/>
            </c:strRef>
          </c:cat>
          <c:val>
            <c:numRef>
              <c:f>Hoja1!$K$92</c:f>
              <c:numCache/>
            </c:numRef>
          </c:val>
          <c:shape val="box"/>
        </c:ser>
        <c:ser>
          <c:idx val="5"/>
          <c:order val="5"/>
          <c:tx>
            <c:strRef>
              <c:f>Hoja1!$D$93</c:f>
              <c:strCache>
                <c:ptCount val="1"/>
                <c:pt idx="0">
                  <c:v>PS</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Hoja1!$D$88:$D$101</c:f>
              <c:strCache/>
            </c:strRef>
          </c:cat>
          <c:val>
            <c:numRef>
              <c:f>Hoja1!$K$93</c:f>
              <c:numCache/>
            </c:numRef>
          </c:val>
          <c:shape val="box"/>
        </c:ser>
        <c:ser>
          <c:idx val="6"/>
          <c:order val="6"/>
          <c:tx>
            <c:strRef>
              <c:f>Hoja1!$D$94</c:f>
              <c:strCache>
                <c:ptCount val="1"/>
                <c:pt idx="0">
                  <c:v>SA</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Hoja1!$D$88:$D$101</c:f>
              <c:strCache/>
            </c:strRef>
          </c:cat>
          <c:val>
            <c:numRef>
              <c:f>Hoja1!$K$94</c:f>
              <c:numCache/>
            </c:numRef>
          </c:val>
          <c:shape val="box"/>
        </c:ser>
        <c:ser>
          <c:idx val="7"/>
          <c:order val="7"/>
          <c:tx>
            <c:strRef>
              <c:f>Hoja1!$D$95</c:f>
              <c:strCache>
                <c:ptCount val="1"/>
                <c:pt idx="0">
                  <c:v>BI</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Hoja1!$D$88:$D$101</c:f>
              <c:strCache/>
            </c:strRef>
          </c:cat>
          <c:val>
            <c:numRef>
              <c:f>Hoja1!$K$95</c:f>
              <c:numCache/>
            </c:numRef>
          </c:val>
          <c:shape val="box"/>
        </c:ser>
        <c:ser>
          <c:idx val="8"/>
          <c:order val="8"/>
          <c:tx>
            <c:strRef>
              <c:f>Hoja1!$D$96</c:f>
              <c:strCache>
                <c:ptCount val="1"/>
                <c:pt idx="0">
                  <c:v>TH</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Hoja1!$D$88:$D$101</c:f>
              <c:strCache/>
            </c:strRef>
          </c:cat>
          <c:val>
            <c:numRef>
              <c:f>Hoja1!$K$96</c:f>
              <c:numCache/>
            </c:numRef>
          </c:val>
          <c:shape val="box"/>
        </c:ser>
        <c:ser>
          <c:idx val="9"/>
          <c:order val="9"/>
          <c:tx>
            <c:strRef>
              <c:f>Hoja1!$D$97</c:f>
              <c:strCache>
                <c:ptCount val="1"/>
                <c:pt idx="0">
                  <c:v>GD</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Hoja1!$D$88:$D$101</c:f>
              <c:strCache/>
            </c:strRef>
          </c:cat>
          <c:val>
            <c:numRef>
              <c:f>Hoja1!$K$97</c:f>
              <c:numCache/>
            </c:numRef>
          </c:val>
          <c:shape val="box"/>
        </c:ser>
        <c:ser>
          <c:idx val="10"/>
          <c:order val="10"/>
          <c:tx>
            <c:strRef>
              <c:f>Hoja1!$D$101</c:f>
              <c:strCache>
                <c:ptCount val="1"/>
                <c:pt idx="0">
                  <c:v>TODOS LOS PROCESOS</c:v>
                </c:pt>
              </c:strCache>
            </c:strRef>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Hoja1!$D$88:$D$101</c:f>
              <c:strCache/>
            </c:strRef>
          </c:cat>
          <c:val>
            <c:numRef>
              <c:f>Hoja1!$K$101</c:f>
              <c:numCache/>
            </c:numRef>
          </c:val>
          <c:shape val="box"/>
        </c:ser>
        <c:shape val="box"/>
        <c:axId val="56868389"/>
        <c:axId val="42053454"/>
      </c:bar3DChart>
      <c:catAx>
        <c:axId val="56868389"/>
        <c:scaling>
          <c:orientation val="minMax"/>
        </c:scaling>
        <c:axPos val="b"/>
        <c:delete val="1"/>
        <c:majorTickMark val="out"/>
        <c:minorTickMark val="none"/>
        <c:tickLblPos val="nextTo"/>
        <c:crossAx val="42053454"/>
        <c:crosses val="autoZero"/>
        <c:auto val="1"/>
        <c:lblOffset val="100"/>
        <c:tickLblSkip val="1"/>
        <c:noMultiLvlLbl val="0"/>
      </c:catAx>
      <c:valAx>
        <c:axId val="420534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868389"/>
        <c:crossesAt val="1"/>
        <c:crossBetween val="between"/>
        <c:dispUnits/>
      </c:valAx>
      <c:spPr>
        <a:noFill/>
        <a:ln>
          <a:noFill/>
        </a:ln>
      </c:spPr>
    </c:plotArea>
    <c:legend>
      <c:legendPos val="r"/>
      <c:layout>
        <c:manualLayout>
          <c:xMode val="edge"/>
          <c:yMode val="edge"/>
          <c:x val="0.8425"/>
          <c:y val="0.003"/>
          <c:w val="0.12275"/>
          <c:h val="0.997"/>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DISTRIBUCION PORCENTUAL DE HALLAZGOS </a:t>
            </a:r>
          </a:p>
        </c:rich>
      </c:tx>
      <c:layout>
        <c:manualLayout>
          <c:xMode val="factor"/>
          <c:yMode val="factor"/>
          <c:x val="-0.00725"/>
          <c:y val="0"/>
        </c:manualLayout>
      </c:layout>
      <c:spPr>
        <a:noFill/>
        <a:ln w="3175">
          <a:noFill/>
        </a:ln>
      </c:spPr>
    </c:title>
    <c:view3D>
      <c:rotX val="15"/>
      <c:hPercent val="58"/>
      <c:rotY val="20"/>
      <c:depthPercent val="100"/>
      <c:rAngAx val="1"/>
    </c:view3D>
    <c:plotArea>
      <c:layout>
        <c:manualLayout>
          <c:xMode val="edge"/>
          <c:yMode val="edge"/>
          <c:x val="0.027"/>
          <c:y val="0.126"/>
          <c:w val="0.80425"/>
          <c:h val="0.75725"/>
        </c:manualLayout>
      </c:layout>
      <c:bar3DChart>
        <c:barDir val="col"/>
        <c:grouping val="clustered"/>
        <c:varyColors val="0"/>
        <c:ser>
          <c:idx val="0"/>
          <c:order val="0"/>
          <c:tx>
            <c:strRef>
              <c:f>Hoja1!$E$87</c:f>
              <c:strCache>
                <c:ptCount val="1"/>
                <c:pt idx="0">
                  <c:v>OBS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Hoja1!$D$103</c:f>
              <c:strCache/>
            </c:strRef>
          </c:cat>
          <c:val>
            <c:numRef>
              <c:f>Hoja1!$F$104</c:f>
              <c:numCache/>
            </c:numRef>
          </c:val>
          <c:shape val="box"/>
        </c:ser>
        <c:ser>
          <c:idx val="1"/>
          <c:order val="1"/>
          <c:tx>
            <c:strRef>
              <c:f>Hoja1!$G$87</c:f>
              <c:strCache>
                <c:ptCount val="1"/>
                <c:pt idx="0">
                  <c:v>NC</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Hoja1!$D$103</c:f>
              <c:strCache/>
            </c:strRef>
          </c:cat>
          <c:val>
            <c:numRef>
              <c:f>Hoja1!$H$104</c:f>
              <c:numCache/>
            </c:numRef>
          </c:val>
          <c:shape val="box"/>
        </c:ser>
        <c:ser>
          <c:idx val="2"/>
          <c:order val="2"/>
          <c:tx>
            <c:strRef>
              <c:f>Hoja1!$I$87</c:f>
              <c:strCache>
                <c:ptCount val="1"/>
                <c:pt idx="0">
                  <c:v>OP</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Hoja1!$D$103</c:f>
              <c:strCache/>
            </c:strRef>
          </c:cat>
          <c:val>
            <c:numRef>
              <c:f>Hoja1!$J$104</c:f>
              <c:numCache/>
            </c:numRef>
          </c:val>
          <c:shape val="box"/>
        </c:ser>
        <c:shape val="box"/>
        <c:axId val="42936767"/>
        <c:axId val="50886584"/>
      </c:bar3DChart>
      <c:catAx>
        <c:axId val="42936767"/>
        <c:scaling>
          <c:orientation val="minMax"/>
        </c:scaling>
        <c:axPos val="b"/>
        <c:delete val="1"/>
        <c:majorTickMark val="out"/>
        <c:minorTickMark val="none"/>
        <c:tickLblPos val="nextTo"/>
        <c:crossAx val="50886584"/>
        <c:crosses val="autoZero"/>
        <c:auto val="1"/>
        <c:lblOffset val="100"/>
        <c:tickLblSkip val="1"/>
        <c:noMultiLvlLbl val="0"/>
      </c:catAx>
      <c:valAx>
        <c:axId val="508865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936767"/>
        <c:crossesAt val="1"/>
        <c:crossBetween val="between"/>
        <c:dispUnits/>
      </c:valAx>
      <c:spPr>
        <a:noFill/>
        <a:ln>
          <a:noFill/>
        </a:ln>
      </c:spPr>
    </c:plotArea>
    <c:legend>
      <c:legendPos val="r"/>
      <c:layout>
        <c:manualLayout>
          <c:xMode val="edge"/>
          <c:yMode val="edge"/>
          <c:x val="0.8735"/>
          <c:y val="0.247"/>
          <c:w val="0.088"/>
          <c:h val="0.547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CAUSA DE LOS HALLAZGOS</a:t>
            </a:r>
          </a:p>
        </c:rich>
      </c:tx>
      <c:layout>
        <c:manualLayout>
          <c:xMode val="factor"/>
          <c:yMode val="factor"/>
          <c:x val="0.01425"/>
          <c:y val="0.004"/>
        </c:manualLayout>
      </c:layout>
      <c:spPr>
        <a:noFill/>
        <a:ln w="3175">
          <a:noFill/>
        </a:ln>
      </c:spPr>
    </c:title>
    <c:view3D>
      <c:rotX val="15"/>
      <c:hPercent val="58"/>
      <c:rotY val="20"/>
      <c:depthPercent val="100"/>
      <c:rAngAx val="1"/>
    </c:view3D>
    <c:plotArea>
      <c:layout>
        <c:manualLayout>
          <c:xMode val="edge"/>
          <c:yMode val="edge"/>
          <c:x val="0.0055"/>
          <c:y val="0.126"/>
          <c:w val="0.80525"/>
          <c:h val="0.7865"/>
        </c:manualLayout>
      </c:layout>
      <c:bar3DChart>
        <c:barDir val="col"/>
        <c:grouping val="clustered"/>
        <c:varyColors val="0"/>
        <c:ser>
          <c:idx val="0"/>
          <c:order val="0"/>
          <c:tx>
            <c:strRef>
              <c:f>Hoja1!$E$126</c:f>
              <c:strCache>
                <c:ptCount val="1"/>
                <c:pt idx="0">
                  <c:v>Planeacion inadecuada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Hoja1!$E$126:$P$127</c:f>
              <c:multiLvlStrCache/>
            </c:multiLvlStrRef>
          </c:cat>
          <c:val>
            <c:numRef>
              <c:f>Hoja1!$E$143</c:f>
              <c:numCache/>
            </c:numRef>
          </c:val>
          <c:shape val="box"/>
        </c:ser>
        <c:ser>
          <c:idx val="1"/>
          <c:order val="1"/>
          <c:tx>
            <c:strRef>
              <c:f>Hoja1!$F$126</c:f>
              <c:strCache>
                <c:ptCount val="1"/>
                <c:pt idx="0">
                  <c:v>Falta de recursos económicos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Hoja1!$E$126:$P$127</c:f>
              <c:multiLvlStrCache/>
            </c:multiLvlStrRef>
          </c:cat>
          <c:val>
            <c:numRef>
              <c:f>Hoja1!$F$143</c:f>
              <c:numCache/>
            </c:numRef>
          </c:val>
          <c:shape val="box"/>
        </c:ser>
        <c:ser>
          <c:idx val="2"/>
          <c:order val="2"/>
          <c:tx>
            <c:strRef>
              <c:f>Hoja1!$G$126</c:f>
              <c:strCache>
                <c:ptCount val="1"/>
                <c:pt idx="0">
                  <c:v>Falta de recursos técnicos o tecnológicos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Hoja1!$E$126:$P$127</c:f>
              <c:multiLvlStrCache/>
            </c:multiLvlStrRef>
          </c:cat>
          <c:val>
            <c:numRef>
              <c:f>Hoja1!$G$143</c:f>
              <c:numCache/>
            </c:numRef>
          </c:val>
          <c:shape val="box"/>
        </c:ser>
        <c:ser>
          <c:idx val="3"/>
          <c:order val="3"/>
          <c:tx>
            <c:strRef>
              <c:f>Hoja1!$H$126</c:f>
              <c:strCache>
                <c:ptCount val="1"/>
                <c:pt idx="0">
                  <c:v>Falta de recursos físicos (instalaciones)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Hoja1!$E$126:$P$127</c:f>
              <c:multiLvlStrCache/>
            </c:multiLvlStrRef>
          </c:cat>
          <c:val>
            <c:numRef>
              <c:f>Hoja1!$H$143</c:f>
              <c:numCache/>
            </c:numRef>
          </c:val>
          <c:shape val="box"/>
        </c:ser>
        <c:ser>
          <c:idx val="4"/>
          <c:order val="4"/>
          <c:tx>
            <c:strRef>
              <c:f>Hoja1!$I$126</c:f>
              <c:strCache>
                <c:ptCount val="1"/>
                <c:pt idx="0">
                  <c:v>Falta de insumos o suministros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Hoja1!$E$126:$P$127</c:f>
              <c:multiLvlStrCache/>
            </c:multiLvlStrRef>
          </c:cat>
          <c:val>
            <c:numRef>
              <c:f>Hoja1!$I$143</c:f>
              <c:numCache/>
            </c:numRef>
          </c:val>
          <c:shape val="box"/>
        </c:ser>
        <c:ser>
          <c:idx val="5"/>
          <c:order val="5"/>
          <c:tx>
            <c:strRef>
              <c:f>Hoja1!$J$126</c:f>
              <c:strCache>
                <c:ptCount val="1"/>
                <c:pt idx="0">
                  <c:v>Falta de talento humano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Hoja1!$J$143</c:f>
              <c:numCache/>
            </c:numRef>
          </c:val>
          <c:shape val="box"/>
        </c:ser>
        <c:shape val="box"/>
        <c:axId val="55326073"/>
        <c:axId val="28172610"/>
      </c:bar3DChart>
      <c:catAx>
        <c:axId val="55326073"/>
        <c:scaling>
          <c:orientation val="minMax"/>
        </c:scaling>
        <c:axPos val="b"/>
        <c:delete val="1"/>
        <c:majorTickMark val="out"/>
        <c:minorTickMark val="none"/>
        <c:tickLblPos val="nextTo"/>
        <c:crossAx val="28172610"/>
        <c:crosses val="autoZero"/>
        <c:auto val="1"/>
        <c:lblOffset val="100"/>
        <c:tickLblSkip val="1"/>
        <c:noMultiLvlLbl val="0"/>
      </c:catAx>
      <c:valAx>
        <c:axId val="281726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326073"/>
        <c:crossesAt val="1"/>
        <c:crossBetween val="between"/>
        <c:dispUnits/>
      </c:valAx>
      <c:spPr>
        <a:noFill/>
        <a:ln>
          <a:noFill/>
        </a:ln>
      </c:spPr>
    </c:plotArea>
    <c:legend>
      <c:legendPos val="r"/>
      <c:layout>
        <c:manualLayout>
          <c:xMode val="edge"/>
          <c:yMode val="edge"/>
          <c:x val="0.7975"/>
          <c:y val="0.332"/>
          <c:w val="0.2025"/>
          <c:h val="0.2302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85</xdr:row>
      <xdr:rowOff>0</xdr:rowOff>
    </xdr:from>
    <xdr:to>
      <xdr:col>2</xdr:col>
      <xdr:colOff>2981325</xdr:colOff>
      <xdr:row>102</xdr:row>
      <xdr:rowOff>171450</xdr:rowOff>
    </xdr:to>
    <xdr:graphicFrame>
      <xdr:nvGraphicFramePr>
        <xdr:cNvPr id="1" name="Chart 19"/>
        <xdr:cNvGraphicFramePr/>
      </xdr:nvGraphicFramePr>
      <xdr:xfrm>
        <a:off x="171450" y="125930025"/>
        <a:ext cx="4743450" cy="36766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105</xdr:row>
      <xdr:rowOff>0</xdr:rowOff>
    </xdr:from>
    <xdr:to>
      <xdr:col>2</xdr:col>
      <xdr:colOff>2981325</xdr:colOff>
      <xdr:row>120</xdr:row>
      <xdr:rowOff>123825</xdr:rowOff>
    </xdr:to>
    <xdr:graphicFrame>
      <xdr:nvGraphicFramePr>
        <xdr:cNvPr id="2" name="Chart 19"/>
        <xdr:cNvGraphicFramePr/>
      </xdr:nvGraphicFramePr>
      <xdr:xfrm>
        <a:off x="171450" y="130159125"/>
        <a:ext cx="4743450" cy="3286125"/>
      </xdr:xfrm>
      <a:graphic>
        <a:graphicData uri="http://schemas.openxmlformats.org/drawingml/2006/chart">
          <c:chart xmlns:c="http://schemas.openxmlformats.org/drawingml/2006/chart" r:id="rId2"/>
        </a:graphicData>
      </a:graphic>
    </xdr:graphicFrame>
    <xdr:clientData/>
  </xdr:twoCellAnchor>
  <xdr:twoCellAnchor>
    <xdr:from>
      <xdr:col>2</xdr:col>
      <xdr:colOff>3495675</xdr:colOff>
      <xdr:row>105</xdr:row>
      <xdr:rowOff>0</xdr:rowOff>
    </xdr:from>
    <xdr:to>
      <xdr:col>8</xdr:col>
      <xdr:colOff>304800</xdr:colOff>
      <xdr:row>120</xdr:row>
      <xdr:rowOff>123825</xdr:rowOff>
    </xdr:to>
    <xdr:graphicFrame>
      <xdr:nvGraphicFramePr>
        <xdr:cNvPr id="3" name="Chart 19"/>
        <xdr:cNvGraphicFramePr/>
      </xdr:nvGraphicFramePr>
      <xdr:xfrm>
        <a:off x="5429250" y="130159125"/>
        <a:ext cx="5276850" cy="32861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123</xdr:row>
      <xdr:rowOff>171450</xdr:rowOff>
    </xdr:from>
    <xdr:to>
      <xdr:col>2</xdr:col>
      <xdr:colOff>2981325</xdr:colOff>
      <xdr:row>141</xdr:row>
      <xdr:rowOff>171450</xdr:rowOff>
    </xdr:to>
    <xdr:graphicFrame>
      <xdr:nvGraphicFramePr>
        <xdr:cNvPr id="4" name="Chart 19"/>
        <xdr:cNvGraphicFramePr/>
      </xdr:nvGraphicFramePr>
      <xdr:xfrm>
        <a:off x="171450" y="134064375"/>
        <a:ext cx="4743450" cy="4762500"/>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0</xdr:colOff>
      <xdr:row>0</xdr:row>
      <xdr:rowOff>0</xdr:rowOff>
    </xdr:from>
    <xdr:to>
      <xdr:col>1</xdr:col>
      <xdr:colOff>1743075</xdr:colOff>
      <xdr:row>1</xdr:row>
      <xdr:rowOff>419100</xdr:rowOff>
    </xdr:to>
    <xdr:pic>
      <xdr:nvPicPr>
        <xdr:cNvPr id="5" name="Imagen 6"/>
        <xdr:cNvPicPr preferRelativeResize="1">
          <a:picLocks noChangeAspect="1"/>
        </xdr:cNvPicPr>
      </xdr:nvPicPr>
      <xdr:blipFill>
        <a:blip r:embed="rId5"/>
        <a:stretch>
          <a:fillRect/>
        </a:stretch>
      </xdr:blipFill>
      <xdr:spPr>
        <a:xfrm>
          <a:off x="171450" y="0"/>
          <a:ext cx="17430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43"/>
  <sheetViews>
    <sheetView tabSelected="1" zoomScale="80" zoomScaleNormal="80" zoomScalePageLayoutView="0" workbookViewId="0" topLeftCell="B20">
      <selection activeCell="Z21" sqref="Z21"/>
    </sheetView>
  </sheetViews>
  <sheetFormatPr defaultColWidth="11.421875" defaultRowHeight="15"/>
  <cols>
    <col min="1" max="1" width="2.57421875" style="0" customWidth="1"/>
    <col min="2" max="2" width="26.421875" style="0" customWidth="1"/>
    <col min="3" max="3" width="52.57421875" style="0" customWidth="1"/>
    <col min="4" max="4" width="13.28125" style="62" customWidth="1"/>
    <col min="5" max="5" width="12.140625" style="62" customWidth="1"/>
    <col min="6" max="6" width="10.8515625" style="62" customWidth="1"/>
    <col min="7" max="7" width="24.7109375" style="0" customWidth="1"/>
    <col min="8" max="8" width="13.421875" style="62" customWidth="1"/>
    <col min="9" max="9" width="10.8515625" style="62" customWidth="1"/>
    <col min="10" max="10" width="10.8515625" style="51" customWidth="1"/>
    <col min="11" max="11" width="11.57421875" style="62" bestFit="1" customWidth="1"/>
    <col min="12" max="12" width="15.8515625" style="62" bestFit="1" customWidth="1"/>
    <col min="13" max="13" width="11.140625" style="62" customWidth="1"/>
    <col min="14" max="14" width="10.140625" style="0" customWidth="1"/>
    <col min="15" max="15" width="8.57421875" style="0" customWidth="1"/>
    <col min="16" max="16" width="9.00390625" style="0" customWidth="1"/>
    <col min="17" max="18" width="5.421875" style="0" customWidth="1"/>
    <col min="19" max="19" width="11.140625" style="62" customWidth="1"/>
    <col min="20" max="20" width="5.421875" style="62" customWidth="1"/>
    <col min="21" max="21" width="5.421875" style="0" customWidth="1"/>
    <col min="22" max="22" width="5.421875" style="62" customWidth="1"/>
    <col min="23" max="23" width="6.8515625" style="0" customWidth="1"/>
    <col min="24" max="24" width="5.421875" style="0" customWidth="1"/>
    <col min="25" max="25" width="18.421875" style="0" customWidth="1"/>
    <col min="26" max="26" width="23.8515625" style="0" customWidth="1"/>
  </cols>
  <sheetData>
    <row r="1" spans="2:25" ht="42.75" customHeight="1">
      <c r="B1" s="108"/>
      <c r="C1" s="116" t="s">
        <v>23</v>
      </c>
      <c r="D1" s="116"/>
      <c r="E1" s="116"/>
      <c r="F1" s="116"/>
      <c r="G1" s="117"/>
      <c r="H1" s="117"/>
      <c r="I1" s="117"/>
      <c r="J1" s="117"/>
      <c r="K1" s="117"/>
      <c r="L1" s="117"/>
      <c r="M1" s="117"/>
      <c r="N1" s="117"/>
      <c r="O1" s="117"/>
      <c r="P1" s="117"/>
      <c r="Q1" s="117"/>
      <c r="R1" s="117"/>
      <c r="S1" s="117"/>
      <c r="T1" s="117"/>
      <c r="U1" s="117"/>
      <c r="V1" s="117"/>
      <c r="W1" s="117"/>
      <c r="X1" s="117"/>
      <c r="Y1" s="118"/>
    </row>
    <row r="2" spans="1:25" ht="35.25" customHeight="1" thickBot="1">
      <c r="A2" t="s">
        <v>1</v>
      </c>
      <c r="B2" s="109"/>
      <c r="C2" s="123" t="s">
        <v>57</v>
      </c>
      <c r="D2" s="123"/>
      <c r="E2" s="123"/>
      <c r="F2" s="123"/>
      <c r="G2" s="124"/>
      <c r="H2" s="124"/>
      <c r="I2" s="124"/>
      <c r="J2" s="124"/>
      <c r="K2" s="124"/>
      <c r="L2" s="124"/>
      <c r="M2" s="124"/>
      <c r="N2" s="124"/>
      <c r="O2" s="124"/>
      <c r="P2" s="124"/>
      <c r="Q2" s="124"/>
      <c r="R2" s="124"/>
      <c r="S2" s="124"/>
      <c r="T2" s="124"/>
      <c r="U2" s="124"/>
      <c r="V2" s="124"/>
      <c r="W2" s="124"/>
      <c r="X2" s="124"/>
      <c r="Y2" s="125"/>
    </row>
    <row r="3" spans="3:25" ht="18.75" customHeight="1" thickBot="1">
      <c r="C3" s="38" t="s">
        <v>57</v>
      </c>
      <c r="D3" s="67"/>
      <c r="E3" s="67"/>
      <c r="F3" s="67"/>
      <c r="G3" s="2"/>
      <c r="H3" s="54"/>
      <c r="I3" s="54"/>
      <c r="J3" s="44"/>
      <c r="K3" s="54"/>
      <c r="L3" s="54"/>
      <c r="M3" s="54"/>
      <c r="N3" s="2"/>
      <c r="O3" s="2"/>
      <c r="P3" s="2"/>
      <c r="Q3" s="2"/>
      <c r="R3" s="2"/>
      <c r="S3" s="54"/>
      <c r="T3" s="54"/>
      <c r="U3" s="2"/>
      <c r="V3" s="54"/>
      <c r="W3" s="2"/>
      <c r="X3" s="2"/>
      <c r="Y3" s="2"/>
    </row>
    <row r="4" spans="2:25" ht="45.75" customHeight="1" thickBot="1">
      <c r="B4" s="110" t="s">
        <v>9</v>
      </c>
      <c r="C4" s="113" t="s">
        <v>12</v>
      </c>
      <c r="D4" s="113" t="s">
        <v>40</v>
      </c>
      <c r="E4" s="113" t="s">
        <v>13</v>
      </c>
      <c r="F4" s="113" t="s">
        <v>11</v>
      </c>
      <c r="G4" s="113" t="s">
        <v>2</v>
      </c>
      <c r="H4" s="113" t="s">
        <v>3</v>
      </c>
      <c r="I4" s="113" t="s">
        <v>4</v>
      </c>
      <c r="J4" s="113" t="s">
        <v>5</v>
      </c>
      <c r="K4" s="128" t="s">
        <v>8</v>
      </c>
      <c r="L4" s="129"/>
      <c r="M4" s="130" t="s">
        <v>0</v>
      </c>
      <c r="N4" s="131"/>
      <c r="O4" s="131"/>
      <c r="P4" s="131"/>
      <c r="Q4" s="131"/>
      <c r="R4" s="131"/>
      <c r="S4" s="131"/>
      <c r="T4" s="131"/>
      <c r="U4" s="131"/>
      <c r="V4" s="131"/>
      <c r="W4" s="131"/>
      <c r="X4" s="132"/>
      <c r="Y4" s="126" t="s">
        <v>10</v>
      </c>
    </row>
    <row r="5" spans="2:25" ht="20.25" customHeight="1">
      <c r="B5" s="111"/>
      <c r="C5" s="114"/>
      <c r="D5" s="114"/>
      <c r="E5" s="114"/>
      <c r="F5" s="114"/>
      <c r="G5" s="114"/>
      <c r="H5" s="114"/>
      <c r="I5" s="114"/>
      <c r="J5" s="114"/>
      <c r="K5" s="113" t="s">
        <v>6</v>
      </c>
      <c r="L5" s="113" t="s">
        <v>7</v>
      </c>
      <c r="M5" s="103" t="s">
        <v>42</v>
      </c>
      <c r="N5" s="105" t="s">
        <v>43</v>
      </c>
      <c r="O5" s="105" t="s">
        <v>44</v>
      </c>
      <c r="P5" s="105" t="s">
        <v>45</v>
      </c>
      <c r="Q5" s="119" t="s">
        <v>46</v>
      </c>
      <c r="R5" s="119" t="s">
        <v>47</v>
      </c>
      <c r="S5" s="103" t="s">
        <v>22</v>
      </c>
      <c r="T5" s="103" t="s">
        <v>48</v>
      </c>
      <c r="U5" s="105" t="s">
        <v>49</v>
      </c>
      <c r="V5" s="103" t="s">
        <v>50</v>
      </c>
      <c r="W5" s="105" t="s">
        <v>51</v>
      </c>
      <c r="X5" s="105" t="s">
        <v>52</v>
      </c>
      <c r="Y5" s="127"/>
    </row>
    <row r="6" spans="1:25" s="12" customFormat="1" ht="75.75" customHeight="1" thickBot="1">
      <c r="A6"/>
      <c r="B6" s="112"/>
      <c r="C6" s="115"/>
      <c r="D6" s="115"/>
      <c r="E6" s="115"/>
      <c r="F6" s="115"/>
      <c r="G6" s="115"/>
      <c r="H6" s="115"/>
      <c r="I6" s="115"/>
      <c r="J6" s="115"/>
      <c r="K6" s="115"/>
      <c r="L6" s="114"/>
      <c r="M6" s="99"/>
      <c r="N6" s="119"/>
      <c r="O6" s="119"/>
      <c r="P6" s="119"/>
      <c r="Q6" s="120"/>
      <c r="R6" s="120"/>
      <c r="S6" s="99"/>
      <c r="T6" s="99"/>
      <c r="U6" s="119"/>
      <c r="V6" s="99"/>
      <c r="W6" s="119"/>
      <c r="X6" s="119"/>
      <c r="Y6" s="127"/>
    </row>
    <row r="7" spans="1:26" s="12" customFormat="1" ht="97.5" customHeight="1">
      <c r="A7"/>
      <c r="B7" s="14" t="s">
        <v>24</v>
      </c>
      <c r="C7" s="41" t="s">
        <v>58</v>
      </c>
      <c r="D7" s="89" t="s">
        <v>39</v>
      </c>
      <c r="E7" s="55" t="s">
        <v>32</v>
      </c>
      <c r="F7" s="55" t="s">
        <v>32</v>
      </c>
      <c r="G7" s="40" t="s">
        <v>199</v>
      </c>
      <c r="H7" s="55" t="s">
        <v>200</v>
      </c>
      <c r="I7" s="55" t="s">
        <v>201</v>
      </c>
      <c r="J7" s="55" t="s">
        <v>202</v>
      </c>
      <c r="K7" s="55" t="s">
        <v>203</v>
      </c>
      <c r="L7" s="56"/>
      <c r="M7" s="56"/>
      <c r="N7" s="6"/>
      <c r="O7" s="6"/>
      <c r="P7" s="6"/>
      <c r="Q7" s="6"/>
      <c r="R7" s="6"/>
      <c r="S7" s="56"/>
      <c r="T7" s="56"/>
      <c r="U7" s="6"/>
      <c r="V7" s="56" t="s">
        <v>203</v>
      </c>
      <c r="W7" s="6"/>
      <c r="X7" s="6"/>
      <c r="Y7" s="6" t="s">
        <v>204</v>
      </c>
      <c r="Z7" s="13"/>
    </row>
    <row r="8" spans="1:26" s="12" customFormat="1" ht="102" customHeight="1">
      <c r="A8"/>
      <c r="B8" s="15" t="s">
        <v>25</v>
      </c>
      <c r="C8" s="36" t="s">
        <v>205</v>
      </c>
      <c r="D8" s="90" t="s">
        <v>39</v>
      </c>
      <c r="E8" s="56" t="s">
        <v>32</v>
      </c>
      <c r="F8" s="56" t="s">
        <v>32</v>
      </c>
      <c r="G8" s="26" t="s">
        <v>206</v>
      </c>
      <c r="H8" s="55" t="s">
        <v>200</v>
      </c>
      <c r="I8" s="55" t="s">
        <v>201</v>
      </c>
      <c r="J8" s="39" t="s">
        <v>202</v>
      </c>
      <c r="K8" s="56"/>
      <c r="L8" s="55" t="s">
        <v>207</v>
      </c>
      <c r="M8" s="56"/>
      <c r="N8" s="6"/>
      <c r="O8" s="6"/>
      <c r="P8" s="6"/>
      <c r="Q8" s="6"/>
      <c r="R8" s="6"/>
      <c r="S8" s="56"/>
      <c r="T8" s="56"/>
      <c r="U8" s="6"/>
      <c r="V8" s="56" t="s">
        <v>207</v>
      </c>
      <c r="W8" s="6"/>
      <c r="X8" s="6"/>
      <c r="Y8" s="6"/>
      <c r="Z8" s="13"/>
    </row>
    <row r="9" spans="1:26" s="12" customFormat="1" ht="99" customHeight="1">
      <c r="A9"/>
      <c r="B9" s="15" t="s">
        <v>60</v>
      </c>
      <c r="C9" s="36" t="s">
        <v>59</v>
      </c>
      <c r="D9" s="91" t="s">
        <v>39</v>
      </c>
      <c r="E9" s="68" t="s">
        <v>28</v>
      </c>
      <c r="F9" s="68" t="s">
        <v>28</v>
      </c>
      <c r="G9" s="26" t="s">
        <v>206</v>
      </c>
      <c r="H9" s="55" t="s">
        <v>208</v>
      </c>
      <c r="I9" s="68" t="s">
        <v>201</v>
      </c>
      <c r="J9" s="39" t="s">
        <v>202</v>
      </c>
      <c r="K9" s="68"/>
      <c r="L9" s="68" t="s">
        <v>207</v>
      </c>
      <c r="M9" s="68"/>
      <c r="N9" s="5"/>
      <c r="O9" s="5"/>
      <c r="P9" s="5"/>
      <c r="Q9" s="5"/>
      <c r="R9" s="5"/>
      <c r="S9" s="68"/>
      <c r="T9" s="68"/>
      <c r="U9" s="5"/>
      <c r="V9" s="68" t="s">
        <v>207</v>
      </c>
      <c r="W9" s="5"/>
      <c r="X9" s="5"/>
      <c r="Y9" s="5"/>
      <c r="Z9" s="13"/>
    </row>
    <row r="10" spans="1:26" s="12" customFormat="1" ht="87.75" customHeight="1">
      <c r="A10"/>
      <c r="B10" s="15" t="s">
        <v>61</v>
      </c>
      <c r="C10" s="36" t="s">
        <v>113</v>
      </c>
      <c r="D10" s="91" t="s">
        <v>39</v>
      </c>
      <c r="E10" s="68" t="s">
        <v>28</v>
      </c>
      <c r="F10" s="68" t="s">
        <v>28</v>
      </c>
      <c r="G10" s="25" t="s">
        <v>209</v>
      </c>
      <c r="H10" s="55" t="s">
        <v>208</v>
      </c>
      <c r="I10" s="68" t="s">
        <v>201</v>
      </c>
      <c r="J10" s="39" t="s">
        <v>202</v>
      </c>
      <c r="K10" s="68" t="s">
        <v>207</v>
      </c>
      <c r="L10" s="68"/>
      <c r="M10" s="68" t="s">
        <v>207</v>
      </c>
      <c r="N10" s="5"/>
      <c r="O10" s="5"/>
      <c r="P10" s="5"/>
      <c r="Q10" s="5"/>
      <c r="R10" s="5"/>
      <c r="S10" s="68" t="s">
        <v>207</v>
      </c>
      <c r="T10" s="68"/>
      <c r="U10" s="5"/>
      <c r="V10" s="68"/>
      <c r="W10" s="5"/>
      <c r="X10" s="5"/>
      <c r="Y10" s="5" t="s">
        <v>210</v>
      </c>
      <c r="Z10" s="13"/>
    </row>
    <row r="11" spans="1:26" s="12" customFormat="1" ht="84">
      <c r="A11"/>
      <c r="B11" s="15" t="s">
        <v>62</v>
      </c>
      <c r="C11" s="36" t="s">
        <v>294</v>
      </c>
      <c r="D11" s="91" t="s">
        <v>39</v>
      </c>
      <c r="E11" s="68" t="s">
        <v>55</v>
      </c>
      <c r="F11" s="68" t="s">
        <v>55</v>
      </c>
      <c r="G11" s="25" t="s">
        <v>211</v>
      </c>
      <c r="H11" s="55" t="s">
        <v>208</v>
      </c>
      <c r="I11" s="68" t="s">
        <v>201</v>
      </c>
      <c r="J11" s="39" t="s">
        <v>202</v>
      </c>
      <c r="K11" s="68"/>
      <c r="L11" s="68" t="s">
        <v>203</v>
      </c>
      <c r="M11" s="68" t="s">
        <v>207</v>
      </c>
      <c r="N11" s="5"/>
      <c r="O11" s="5"/>
      <c r="P11" s="5"/>
      <c r="Q11" s="5"/>
      <c r="R11" s="5"/>
      <c r="S11" s="68"/>
      <c r="T11" s="68"/>
      <c r="U11" s="5"/>
      <c r="V11" s="68"/>
      <c r="W11" s="5"/>
      <c r="X11" s="5"/>
      <c r="Y11" s="5" t="s">
        <v>210</v>
      </c>
      <c r="Z11" s="13"/>
    </row>
    <row r="12" spans="1:26" s="12" customFormat="1" ht="56.25" customHeight="1">
      <c r="A12"/>
      <c r="B12" s="15" t="s">
        <v>63</v>
      </c>
      <c r="C12" s="36" t="s">
        <v>114</v>
      </c>
      <c r="D12" s="91" t="s">
        <v>39</v>
      </c>
      <c r="E12" s="68" t="s">
        <v>28</v>
      </c>
      <c r="F12" s="68" t="s">
        <v>28</v>
      </c>
      <c r="G12" s="5" t="s">
        <v>212</v>
      </c>
      <c r="H12" s="55" t="s">
        <v>208</v>
      </c>
      <c r="I12" s="68" t="s">
        <v>201</v>
      </c>
      <c r="J12" s="39" t="s">
        <v>202</v>
      </c>
      <c r="K12" s="68"/>
      <c r="L12" s="68"/>
      <c r="M12" s="68"/>
      <c r="N12" s="5"/>
      <c r="O12" s="5"/>
      <c r="P12" s="5"/>
      <c r="Q12" s="5"/>
      <c r="R12" s="5"/>
      <c r="S12" s="68"/>
      <c r="T12" s="68" t="s">
        <v>207</v>
      </c>
      <c r="U12" s="5"/>
      <c r="V12" s="68"/>
      <c r="W12" s="5"/>
      <c r="X12" s="5"/>
      <c r="Y12" s="5"/>
      <c r="Z12" s="13"/>
    </row>
    <row r="13" spans="1:26" s="12" customFormat="1" ht="99" customHeight="1">
      <c r="A13"/>
      <c r="B13" s="15" t="s">
        <v>64</v>
      </c>
      <c r="C13" s="36" t="s">
        <v>115</v>
      </c>
      <c r="D13" s="91" t="s">
        <v>39</v>
      </c>
      <c r="E13" s="68" t="s">
        <v>28</v>
      </c>
      <c r="F13" s="68" t="s">
        <v>28</v>
      </c>
      <c r="G13" s="5" t="s">
        <v>212</v>
      </c>
      <c r="H13" s="55" t="s">
        <v>208</v>
      </c>
      <c r="I13" s="68" t="s">
        <v>201</v>
      </c>
      <c r="J13" s="39" t="s">
        <v>202</v>
      </c>
      <c r="K13" s="68"/>
      <c r="L13" s="68" t="s">
        <v>207</v>
      </c>
      <c r="M13" s="68" t="s">
        <v>207</v>
      </c>
      <c r="N13" s="5"/>
      <c r="O13" s="5"/>
      <c r="P13" s="5"/>
      <c r="Q13" s="5"/>
      <c r="R13" s="5"/>
      <c r="S13" s="68"/>
      <c r="T13" s="68"/>
      <c r="U13" s="5"/>
      <c r="V13" s="68"/>
      <c r="W13" s="5"/>
      <c r="X13" s="5"/>
      <c r="Y13" s="5"/>
      <c r="Z13" s="13"/>
    </row>
    <row r="14" spans="1:26" s="12" customFormat="1" ht="120">
      <c r="A14"/>
      <c r="B14" s="15" t="s">
        <v>65</v>
      </c>
      <c r="C14" s="36" t="s">
        <v>116</v>
      </c>
      <c r="D14" s="91" t="s">
        <v>39</v>
      </c>
      <c r="E14" s="68" t="s">
        <v>33</v>
      </c>
      <c r="F14" s="68" t="s">
        <v>33</v>
      </c>
      <c r="G14" s="5" t="s">
        <v>212</v>
      </c>
      <c r="H14" s="57" t="s">
        <v>213</v>
      </c>
      <c r="I14" s="68" t="s">
        <v>201</v>
      </c>
      <c r="J14" s="39" t="s">
        <v>202</v>
      </c>
      <c r="K14" s="68"/>
      <c r="L14" s="68" t="s">
        <v>207</v>
      </c>
      <c r="M14" s="68"/>
      <c r="N14" s="5"/>
      <c r="O14" s="5"/>
      <c r="P14" s="5"/>
      <c r="Q14" s="5"/>
      <c r="R14" s="5"/>
      <c r="S14" s="68"/>
      <c r="T14" s="68"/>
      <c r="U14" s="5"/>
      <c r="V14" s="68"/>
      <c r="W14" s="5" t="s">
        <v>207</v>
      </c>
      <c r="X14" s="5"/>
      <c r="Y14" s="5"/>
      <c r="Z14" s="13"/>
    </row>
    <row r="15" spans="1:26" s="12" customFormat="1" ht="132" customHeight="1">
      <c r="A15"/>
      <c r="B15" s="15" t="s">
        <v>66</v>
      </c>
      <c r="C15" s="36" t="s">
        <v>117</v>
      </c>
      <c r="D15" s="91" t="s">
        <v>39</v>
      </c>
      <c r="E15" s="68" t="s">
        <v>33</v>
      </c>
      <c r="F15" s="68" t="s">
        <v>33</v>
      </c>
      <c r="G15" s="5" t="s">
        <v>212</v>
      </c>
      <c r="H15" s="57" t="s">
        <v>213</v>
      </c>
      <c r="I15" s="68" t="s">
        <v>201</v>
      </c>
      <c r="J15" s="39" t="s">
        <v>202</v>
      </c>
      <c r="K15" s="68"/>
      <c r="L15" s="68" t="s">
        <v>207</v>
      </c>
      <c r="M15" s="68"/>
      <c r="N15" s="5"/>
      <c r="O15" s="5"/>
      <c r="P15" s="5"/>
      <c r="Q15" s="5"/>
      <c r="R15" s="5"/>
      <c r="S15" s="68"/>
      <c r="T15" s="68"/>
      <c r="U15" s="5"/>
      <c r="V15" s="68"/>
      <c r="W15" s="5" t="s">
        <v>207</v>
      </c>
      <c r="X15" s="5"/>
      <c r="Y15" s="5"/>
      <c r="Z15" s="13"/>
    </row>
    <row r="16" spans="1:26" s="12" customFormat="1" ht="313.5" customHeight="1">
      <c r="A16"/>
      <c r="B16" s="15" t="s">
        <v>67</v>
      </c>
      <c r="C16" s="30" t="s">
        <v>118</v>
      </c>
      <c r="D16" s="92" t="s">
        <v>39</v>
      </c>
      <c r="E16" s="68" t="s">
        <v>29</v>
      </c>
      <c r="F16" s="68" t="s">
        <v>29</v>
      </c>
      <c r="G16" s="31" t="s">
        <v>214</v>
      </c>
      <c r="H16" s="57" t="s">
        <v>213</v>
      </c>
      <c r="I16" s="68" t="s">
        <v>201</v>
      </c>
      <c r="J16" s="39" t="s">
        <v>297</v>
      </c>
      <c r="K16" s="69"/>
      <c r="L16" s="69" t="s">
        <v>207</v>
      </c>
      <c r="M16" s="69"/>
      <c r="N16" s="7"/>
      <c r="O16" s="7"/>
      <c r="P16" s="7"/>
      <c r="Q16" s="7"/>
      <c r="R16" s="7"/>
      <c r="S16" s="69"/>
      <c r="T16" s="69"/>
      <c r="U16" s="7" t="s">
        <v>207</v>
      </c>
      <c r="V16" s="69"/>
      <c r="W16" s="7"/>
      <c r="X16" s="7"/>
      <c r="Y16" s="5" t="s">
        <v>298</v>
      </c>
      <c r="Z16" s="13"/>
    </row>
    <row r="17" spans="1:26" s="12" customFormat="1" ht="144">
      <c r="A17"/>
      <c r="B17" s="15" t="s">
        <v>68</v>
      </c>
      <c r="C17" s="36" t="s">
        <v>119</v>
      </c>
      <c r="D17" s="91" t="s">
        <v>39</v>
      </c>
      <c r="E17" s="68" t="s">
        <v>36</v>
      </c>
      <c r="F17" s="68" t="s">
        <v>36</v>
      </c>
      <c r="G17" s="25" t="s">
        <v>215</v>
      </c>
      <c r="H17" s="55" t="s">
        <v>216</v>
      </c>
      <c r="I17" s="68" t="s">
        <v>201</v>
      </c>
      <c r="J17" s="39" t="s">
        <v>202</v>
      </c>
      <c r="K17" s="68" t="s">
        <v>207</v>
      </c>
      <c r="L17" s="68"/>
      <c r="M17" s="68"/>
      <c r="N17" s="5"/>
      <c r="O17" s="5"/>
      <c r="P17" s="5"/>
      <c r="Q17" s="5"/>
      <c r="R17" s="5"/>
      <c r="S17" s="68"/>
      <c r="T17" s="68"/>
      <c r="U17" s="5"/>
      <c r="V17" s="68"/>
      <c r="W17" s="5" t="s">
        <v>207</v>
      </c>
      <c r="X17" s="5"/>
      <c r="Y17" s="5"/>
      <c r="Z17" s="13"/>
    </row>
    <row r="18" spans="1:26" s="12" customFormat="1" ht="366.75" customHeight="1">
      <c r="A18"/>
      <c r="B18" s="15" t="s">
        <v>69</v>
      </c>
      <c r="C18" s="30" t="s">
        <v>120</v>
      </c>
      <c r="D18" s="91" t="s">
        <v>39</v>
      </c>
      <c r="E18" s="68" t="s">
        <v>30</v>
      </c>
      <c r="F18" s="68" t="s">
        <v>29</v>
      </c>
      <c r="G18" s="25" t="s">
        <v>217</v>
      </c>
      <c r="H18" s="56" t="s">
        <v>218</v>
      </c>
      <c r="I18" s="68" t="s">
        <v>201</v>
      </c>
      <c r="J18" s="39" t="s">
        <v>297</v>
      </c>
      <c r="K18" s="68"/>
      <c r="L18" s="68" t="s">
        <v>207</v>
      </c>
      <c r="M18" s="68" t="s">
        <v>207</v>
      </c>
      <c r="N18" s="5"/>
      <c r="O18" s="5"/>
      <c r="P18" s="5"/>
      <c r="Q18" s="5"/>
      <c r="R18" s="5"/>
      <c r="S18" s="68"/>
      <c r="T18" s="68"/>
      <c r="U18" s="5"/>
      <c r="V18" s="68"/>
      <c r="W18" s="5"/>
      <c r="X18" s="5"/>
      <c r="Y18" s="136" t="s">
        <v>299</v>
      </c>
      <c r="Z18" s="136" t="s">
        <v>300</v>
      </c>
    </row>
    <row r="19" spans="1:26" s="12" customFormat="1" ht="259.5" customHeight="1">
      <c r="A19"/>
      <c r="B19" s="15" t="s">
        <v>70</v>
      </c>
      <c r="C19" s="30" t="s">
        <v>295</v>
      </c>
      <c r="D19" s="91" t="s">
        <v>39</v>
      </c>
      <c r="E19" s="68" t="s">
        <v>30</v>
      </c>
      <c r="F19" s="68" t="s">
        <v>29</v>
      </c>
      <c r="G19" s="45" t="s">
        <v>222</v>
      </c>
      <c r="H19" s="58" t="s">
        <v>219</v>
      </c>
      <c r="I19" s="58" t="s">
        <v>220</v>
      </c>
      <c r="J19" s="46" t="s">
        <v>297</v>
      </c>
      <c r="K19" s="68"/>
      <c r="L19" s="68" t="s">
        <v>203</v>
      </c>
      <c r="M19" s="68" t="s">
        <v>207</v>
      </c>
      <c r="N19" s="5"/>
      <c r="O19" s="5"/>
      <c r="P19" s="5"/>
      <c r="Q19" s="5"/>
      <c r="R19" s="5"/>
      <c r="S19" s="68"/>
      <c r="T19" s="68"/>
      <c r="U19" s="5"/>
      <c r="V19" s="68"/>
      <c r="W19" s="5"/>
      <c r="X19" s="5"/>
      <c r="Y19" s="22" t="s">
        <v>301</v>
      </c>
      <c r="Z19" s="13"/>
    </row>
    <row r="20" spans="1:26" s="12" customFormat="1" ht="159.75" customHeight="1">
      <c r="A20"/>
      <c r="B20" s="15" t="s">
        <v>71</v>
      </c>
      <c r="C20" s="30" t="s">
        <v>121</v>
      </c>
      <c r="D20" s="91" t="s">
        <v>39</v>
      </c>
      <c r="E20" s="68" t="s">
        <v>30</v>
      </c>
      <c r="F20" s="68" t="s">
        <v>29</v>
      </c>
      <c r="G20" s="45" t="s">
        <v>228</v>
      </c>
      <c r="H20" s="58" t="s">
        <v>219</v>
      </c>
      <c r="I20" s="58" t="s">
        <v>220</v>
      </c>
      <c r="J20" s="46" t="s">
        <v>297</v>
      </c>
      <c r="K20" s="68"/>
      <c r="L20" s="68" t="s">
        <v>207</v>
      </c>
      <c r="M20" s="68"/>
      <c r="N20" s="5"/>
      <c r="O20" s="5"/>
      <c r="P20" s="5"/>
      <c r="Q20" s="5"/>
      <c r="R20" s="5"/>
      <c r="S20" s="68"/>
      <c r="T20" s="68"/>
      <c r="U20" s="5"/>
      <c r="V20" s="68" t="s">
        <v>203</v>
      </c>
      <c r="W20" s="5"/>
      <c r="X20" s="5"/>
      <c r="Y20" s="22" t="s">
        <v>302</v>
      </c>
      <c r="Z20" s="13"/>
    </row>
    <row r="21" spans="1:26" s="12" customFormat="1" ht="276" customHeight="1">
      <c r="A21"/>
      <c r="B21" s="15" t="s">
        <v>72</v>
      </c>
      <c r="C21" s="30" t="s">
        <v>122</v>
      </c>
      <c r="D21" s="92" t="s">
        <v>39</v>
      </c>
      <c r="E21" s="69" t="s">
        <v>30</v>
      </c>
      <c r="F21" s="68" t="s">
        <v>30</v>
      </c>
      <c r="G21" s="32" t="s">
        <v>229</v>
      </c>
      <c r="H21" s="58" t="s">
        <v>219</v>
      </c>
      <c r="I21" s="58" t="s">
        <v>220</v>
      </c>
      <c r="J21" s="46" t="s">
        <v>297</v>
      </c>
      <c r="K21" s="68"/>
      <c r="L21" s="68" t="s">
        <v>207</v>
      </c>
      <c r="M21" s="68"/>
      <c r="N21" s="5"/>
      <c r="O21" s="5"/>
      <c r="P21" s="5"/>
      <c r="Q21" s="5"/>
      <c r="R21" s="5"/>
      <c r="S21" s="68"/>
      <c r="T21" s="68"/>
      <c r="U21" s="5"/>
      <c r="V21" s="68"/>
      <c r="W21" s="5" t="s">
        <v>207</v>
      </c>
      <c r="X21" s="5"/>
      <c r="Y21" s="22" t="s">
        <v>303</v>
      </c>
      <c r="Z21" s="136" t="s">
        <v>304</v>
      </c>
    </row>
    <row r="22" spans="1:26" s="12" customFormat="1" ht="264" customHeight="1">
      <c r="A22"/>
      <c r="B22" s="15" t="s">
        <v>73</v>
      </c>
      <c r="C22" s="30" t="s">
        <v>296</v>
      </c>
      <c r="D22" s="92" t="s">
        <v>39</v>
      </c>
      <c r="E22" s="68" t="s">
        <v>30</v>
      </c>
      <c r="F22" s="68" t="s">
        <v>30</v>
      </c>
      <c r="G22" s="5" t="s">
        <v>230</v>
      </c>
      <c r="H22" s="58" t="s">
        <v>219</v>
      </c>
      <c r="I22" s="58" t="s">
        <v>220</v>
      </c>
      <c r="J22" s="46" t="s">
        <v>221</v>
      </c>
      <c r="K22" s="68"/>
      <c r="L22" s="68" t="s">
        <v>207</v>
      </c>
      <c r="M22" s="68"/>
      <c r="N22" s="5"/>
      <c r="O22" s="5"/>
      <c r="P22" s="5"/>
      <c r="Q22" s="5"/>
      <c r="R22" s="5"/>
      <c r="S22" s="68"/>
      <c r="T22" s="68"/>
      <c r="U22" s="5"/>
      <c r="V22" s="68"/>
      <c r="W22" s="5" t="s">
        <v>207</v>
      </c>
      <c r="X22" s="5"/>
      <c r="Y22" s="5"/>
      <c r="Z22" s="13"/>
    </row>
    <row r="23" spans="1:26" s="12" customFormat="1" ht="72" customHeight="1">
      <c r="A23"/>
      <c r="B23" s="15" t="s">
        <v>74</v>
      </c>
      <c r="C23" s="30" t="s">
        <v>123</v>
      </c>
      <c r="D23" s="91" t="s">
        <v>39</v>
      </c>
      <c r="E23" s="68" t="s">
        <v>30</v>
      </c>
      <c r="F23" s="68" t="s">
        <v>30</v>
      </c>
      <c r="G23" s="31"/>
      <c r="H23" s="58" t="s">
        <v>219</v>
      </c>
      <c r="I23" s="58" t="s">
        <v>220</v>
      </c>
      <c r="J23" s="46" t="s">
        <v>221</v>
      </c>
      <c r="K23" s="68"/>
      <c r="L23" s="68" t="s">
        <v>207</v>
      </c>
      <c r="M23" s="68"/>
      <c r="N23" s="5"/>
      <c r="O23" s="5"/>
      <c r="P23" s="5"/>
      <c r="Q23" s="5"/>
      <c r="R23" s="5"/>
      <c r="S23" s="68"/>
      <c r="T23" s="68"/>
      <c r="U23" s="5"/>
      <c r="V23" s="68"/>
      <c r="W23" s="5"/>
      <c r="X23" s="5"/>
      <c r="Y23" s="5"/>
      <c r="Z23" s="13"/>
    </row>
    <row r="24" spans="1:26" s="12" customFormat="1" ht="132">
      <c r="A24"/>
      <c r="B24" s="15" t="s">
        <v>75</v>
      </c>
      <c r="C24" s="30" t="s">
        <v>231</v>
      </c>
      <c r="D24" s="91" t="s">
        <v>39</v>
      </c>
      <c r="E24" s="68" t="s">
        <v>30</v>
      </c>
      <c r="F24" s="68" t="s">
        <v>30</v>
      </c>
      <c r="G24" s="5" t="s">
        <v>232</v>
      </c>
      <c r="H24" s="58" t="s">
        <v>219</v>
      </c>
      <c r="I24" s="58" t="s">
        <v>220</v>
      </c>
      <c r="J24" s="46" t="s">
        <v>221</v>
      </c>
      <c r="K24" s="68"/>
      <c r="L24" s="68" t="s">
        <v>207</v>
      </c>
      <c r="M24" s="68"/>
      <c r="N24" s="5"/>
      <c r="O24" s="5"/>
      <c r="P24" s="5"/>
      <c r="Q24" s="5"/>
      <c r="R24" s="5"/>
      <c r="S24" s="68"/>
      <c r="T24" s="68"/>
      <c r="U24" s="5" t="s">
        <v>207</v>
      </c>
      <c r="V24" s="68"/>
      <c r="W24" s="5"/>
      <c r="X24" s="5"/>
      <c r="Y24" s="5"/>
      <c r="Z24" s="13"/>
    </row>
    <row r="25" spans="1:26" s="12" customFormat="1" ht="156">
      <c r="A25"/>
      <c r="B25" s="15" t="s">
        <v>76</v>
      </c>
      <c r="C25" s="36" t="s">
        <v>124</v>
      </c>
      <c r="D25" s="92" t="s">
        <v>39</v>
      </c>
      <c r="E25" s="69" t="s">
        <v>29</v>
      </c>
      <c r="F25" s="68" t="s">
        <v>29</v>
      </c>
      <c r="G25" s="5" t="s">
        <v>233</v>
      </c>
      <c r="H25" s="58" t="s">
        <v>219</v>
      </c>
      <c r="I25" s="58" t="s">
        <v>220</v>
      </c>
      <c r="J25" s="46" t="s">
        <v>221</v>
      </c>
      <c r="K25" s="69"/>
      <c r="L25" s="69" t="s">
        <v>207</v>
      </c>
      <c r="M25" s="69"/>
      <c r="N25" s="7"/>
      <c r="O25" s="7"/>
      <c r="P25" s="7"/>
      <c r="Q25" s="7"/>
      <c r="R25" s="7"/>
      <c r="S25" s="69"/>
      <c r="T25" s="69"/>
      <c r="U25" s="7"/>
      <c r="V25" s="69" t="s">
        <v>207</v>
      </c>
      <c r="W25" s="7"/>
      <c r="X25" s="7"/>
      <c r="Y25" s="7"/>
      <c r="Z25" s="13"/>
    </row>
    <row r="26" spans="1:26" s="12" customFormat="1" ht="66" customHeight="1">
      <c r="A26"/>
      <c r="B26" s="15" t="s">
        <v>77</v>
      </c>
      <c r="C26" s="36" t="s">
        <v>125</v>
      </c>
      <c r="D26" s="92" t="s">
        <v>39</v>
      </c>
      <c r="E26" s="69" t="s">
        <v>29</v>
      </c>
      <c r="F26" s="68" t="s">
        <v>29</v>
      </c>
      <c r="G26" s="31" t="s">
        <v>234</v>
      </c>
      <c r="H26" s="58" t="s">
        <v>219</v>
      </c>
      <c r="I26" s="58" t="s">
        <v>220</v>
      </c>
      <c r="J26" s="46" t="s">
        <v>221</v>
      </c>
      <c r="K26" s="69"/>
      <c r="L26" s="69" t="s">
        <v>207</v>
      </c>
      <c r="M26" s="69"/>
      <c r="N26" s="7"/>
      <c r="O26" s="7"/>
      <c r="P26" s="7"/>
      <c r="Q26" s="7"/>
      <c r="R26" s="7"/>
      <c r="S26" s="69"/>
      <c r="T26" s="69"/>
      <c r="U26" s="7"/>
      <c r="V26" s="69"/>
      <c r="W26" s="7" t="s">
        <v>207</v>
      </c>
      <c r="X26" s="7"/>
      <c r="Y26" s="7"/>
      <c r="Z26" s="13"/>
    </row>
    <row r="27" spans="1:26" s="12" customFormat="1" ht="72">
      <c r="A27"/>
      <c r="B27" s="15" t="s">
        <v>78</v>
      </c>
      <c r="C27" s="36" t="s">
        <v>126</v>
      </c>
      <c r="D27" s="91" t="s">
        <v>39</v>
      </c>
      <c r="E27" s="68" t="s">
        <v>29</v>
      </c>
      <c r="F27" s="68" t="s">
        <v>29</v>
      </c>
      <c r="G27" s="25" t="s">
        <v>235</v>
      </c>
      <c r="H27" s="58" t="s">
        <v>219</v>
      </c>
      <c r="I27" s="58" t="s">
        <v>220</v>
      </c>
      <c r="J27" s="46" t="s">
        <v>221</v>
      </c>
      <c r="K27" s="69"/>
      <c r="L27" s="69" t="s">
        <v>207</v>
      </c>
      <c r="M27" s="69"/>
      <c r="N27" s="7"/>
      <c r="O27" s="7"/>
      <c r="P27" s="7"/>
      <c r="Q27" s="7"/>
      <c r="R27" s="7"/>
      <c r="S27" s="69"/>
      <c r="T27" s="69"/>
      <c r="U27" s="7"/>
      <c r="V27" s="69"/>
      <c r="W27" s="7" t="s">
        <v>207</v>
      </c>
      <c r="X27" s="7"/>
      <c r="Y27" s="7"/>
      <c r="Z27" s="13"/>
    </row>
    <row r="28" spans="1:26" s="12" customFormat="1" ht="111" customHeight="1">
      <c r="A28"/>
      <c r="B28" s="15" t="s">
        <v>79</v>
      </c>
      <c r="C28" s="30" t="s">
        <v>127</v>
      </c>
      <c r="D28" s="91" t="s">
        <v>39</v>
      </c>
      <c r="E28" s="69" t="s">
        <v>29</v>
      </c>
      <c r="F28" s="68" t="s">
        <v>29</v>
      </c>
      <c r="G28" s="31" t="s">
        <v>234</v>
      </c>
      <c r="H28" s="58" t="s">
        <v>219</v>
      </c>
      <c r="I28" s="58" t="s">
        <v>220</v>
      </c>
      <c r="J28" s="46" t="s">
        <v>221</v>
      </c>
      <c r="K28" s="69"/>
      <c r="L28" s="69" t="s">
        <v>207</v>
      </c>
      <c r="M28" s="69"/>
      <c r="N28" s="7"/>
      <c r="O28" s="7"/>
      <c r="P28" s="7"/>
      <c r="Q28" s="7"/>
      <c r="R28" s="7"/>
      <c r="S28" s="69"/>
      <c r="T28" s="69"/>
      <c r="U28" s="7"/>
      <c r="V28" s="69"/>
      <c r="W28" s="7" t="s">
        <v>207</v>
      </c>
      <c r="X28" s="7"/>
      <c r="Y28" s="7"/>
      <c r="Z28" s="13"/>
    </row>
    <row r="29" spans="1:26" s="12" customFormat="1" ht="126.75" customHeight="1">
      <c r="A29"/>
      <c r="B29" s="15" t="s">
        <v>80</v>
      </c>
      <c r="C29" s="30" t="s">
        <v>128</v>
      </c>
      <c r="D29" s="91" t="s">
        <v>39</v>
      </c>
      <c r="E29" s="68" t="s">
        <v>55</v>
      </c>
      <c r="F29" s="68" t="s">
        <v>55</v>
      </c>
      <c r="G29" s="5" t="s">
        <v>236</v>
      </c>
      <c r="H29" s="58" t="s">
        <v>219</v>
      </c>
      <c r="I29" s="58" t="s">
        <v>220</v>
      </c>
      <c r="J29" s="46" t="s">
        <v>221</v>
      </c>
      <c r="K29" s="69"/>
      <c r="L29" s="69" t="s">
        <v>207</v>
      </c>
      <c r="M29" s="69"/>
      <c r="N29" s="7"/>
      <c r="O29" s="7"/>
      <c r="P29" s="7"/>
      <c r="Q29" s="7"/>
      <c r="R29" s="7"/>
      <c r="S29" s="69"/>
      <c r="T29" s="69"/>
      <c r="U29" s="7"/>
      <c r="V29" s="69"/>
      <c r="W29" s="7" t="s">
        <v>207</v>
      </c>
      <c r="X29" s="7"/>
      <c r="Y29" s="7"/>
      <c r="Z29" s="13"/>
    </row>
    <row r="30" spans="1:26" s="12" customFormat="1" ht="408">
      <c r="A30"/>
      <c r="B30" s="15" t="s">
        <v>81</v>
      </c>
      <c r="C30" s="30" t="s">
        <v>129</v>
      </c>
      <c r="D30" s="91" t="s">
        <v>39</v>
      </c>
      <c r="E30" s="68" t="s">
        <v>29</v>
      </c>
      <c r="F30" s="68" t="s">
        <v>29</v>
      </c>
      <c r="G30" s="5" t="s">
        <v>237</v>
      </c>
      <c r="H30" s="58" t="s">
        <v>219</v>
      </c>
      <c r="I30" s="58" t="s">
        <v>220</v>
      </c>
      <c r="J30" s="46" t="s">
        <v>221</v>
      </c>
      <c r="K30" s="69"/>
      <c r="L30" s="69" t="s">
        <v>207</v>
      </c>
      <c r="M30" s="69"/>
      <c r="N30" s="7"/>
      <c r="O30" s="7"/>
      <c r="P30" s="7"/>
      <c r="Q30" s="7"/>
      <c r="R30" s="7"/>
      <c r="S30" s="69"/>
      <c r="T30" s="69"/>
      <c r="U30" s="7"/>
      <c r="V30" s="69"/>
      <c r="W30" s="7" t="s">
        <v>207</v>
      </c>
      <c r="X30" s="7"/>
      <c r="Y30" s="7"/>
      <c r="Z30" s="13"/>
    </row>
    <row r="31" spans="1:26" s="12" customFormat="1" ht="254.25" customHeight="1">
      <c r="A31"/>
      <c r="B31" s="15" t="s">
        <v>82</v>
      </c>
      <c r="C31" s="30" t="s">
        <v>130</v>
      </c>
      <c r="D31" s="91" t="s">
        <v>39</v>
      </c>
      <c r="E31" s="68" t="s">
        <v>55</v>
      </c>
      <c r="F31" s="68" t="s">
        <v>55</v>
      </c>
      <c r="G31" s="22" t="s">
        <v>238</v>
      </c>
      <c r="H31" s="58" t="s">
        <v>219</v>
      </c>
      <c r="I31" s="58" t="s">
        <v>220</v>
      </c>
      <c r="J31" s="46" t="s">
        <v>221</v>
      </c>
      <c r="K31" s="69"/>
      <c r="L31" s="69" t="s">
        <v>207</v>
      </c>
      <c r="M31" s="69"/>
      <c r="N31" s="7"/>
      <c r="O31" s="7"/>
      <c r="P31" s="7"/>
      <c r="Q31" s="7"/>
      <c r="R31" s="7"/>
      <c r="S31" s="69"/>
      <c r="T31" s="69"/>
      <c r="U31" s="7"/>
      <c r="V31" s="69"/>
      <c r="W31" s="7" t="s">
        <v>207</v>
      </c>
      <c r="X31" s="7"/>
      <c r="Y31" s="7"/>
      <c r="Z31" s="13"/>
    </row>
    <row r="32" spans="1:26" s="12" customFormat="1" ht="228">
      <c r="A32"/>
      <c r="B32" s="15" t="s">
        <v>83</v>
      </c>
      <c r="C32" s="30" t="s">
        <v>131</v>
      </c>
      <c r="D32" s="91" t="s">
        <v>39</v>
      </c>
      <c r="E32" s="68" t="s">
        <v>29</v>
      </c>
      <c r="F32" s="68" t="s">
        <v>29</v>
      </c>
      <c r="G32" s="25" t="s">
        <v>239</v>
      </c>
      <c r="H32" s="58" t="s">
        <v>219</v>
      </c>
      <c r="I32" s="58" t="s">
        <v>220</v>
      </c>
      <c r="J32" s="46" t="s">
        <v>221</v>
      </c>
      <c r="K32" s="69"/>
      <c r="L32" s="69" t="s">
        <v>207</v>
      </c>
      <c r="M32" s="69"/>
      <c r="N32" s="7"/>
      <c r="O32" s="7"/>
      <c r="P32" s="7"/>
      <c r="Q32" s="7"/>
      <c r="R32" s="7"/>
      <c r="S32" s="69"/>
      <c r="T32" s="69"/>
      <c r="U32" s="7" t="s">
        <v>207</v>
      </c>
      <c r="V32" s="69"/>
      <c r="W32" s="7"/>
      <c r="X32" s="7"/>
      <c r="Y32" s="7"/>
      <c r="Z32" s="13"/>
    </row>
    <row r="33" spans="1:26" s="12" customFormat="1" ht="79.5" customHeight="1">
      <c r="A33"/>
      <c r="B33" s="15" t="s">
        <v>84</v>
      </c>
      <c r="C33" s="30" t="s">
        <v>132</v>
      </c>
      <c r="D33" s="91" t="s">
        <v>39</v>
      </c>
      <c r="E33" s="68" t="s">
        <v>37</v>
      </c>
      <c r="F33" s="68" t="s">
        <v>37</v>
      </c>
      <c r="G33" s="22" t="s">
        <v>240</v>
      </c>
      <c r="H33" s="58" t="s">
        <v>219</v>
      </c>
      <c r="I33" s="58" t="s">
        <v>220</v>
      </c>
      <c r="J33" s="46" t="s">
        <v>221</v>
      </c>
      <c r="K33" s="69"/>
      <c r="L33" s="69" t="s">
        <v>207</v>
      </c>
      <c r="M33" s="69" t="s">
        <v>207</v>
      </c>
      <c r="N33" s="7"/>
      <c r="O33" s="7"/>
      <c r="P33" s="7"/>
      <c r="Q33" s="7"/>
      <c r="R33" s="7"/>
      <c r="S33" s="69"/>
      <c r="T33" s="69"/>
      <c r="U33" s="7"/>
      <c r="V33" s="69"/>
      <c r="W33" s="7"/>
      <c r="X33" s="7"/>
      <c r="Y33" s="7"/>
      <c r="Z33" s="13"/>
    </row>
    <row r="34" spans="1:26" s="12" customFormat="1" ht="81" customHeight="1">
      <c r="A34"/>
      <c r="B34" s="15" t="s">
        <v>85</v>
      </c>
      <c r="C34" s="36" t="s">
        <v>133</v>
      </c>
      <c r="D34" s="91" t="s">
        <v>39</v>
      </c>
      <c r="E34" s="68" t="s">
        <v>35</v>
      </c>
      <c r="F34" s="68" t="s">
        <v>35</v>
      </c>
      <c r="G34" s="22" t="s">
        <v>240</v>
      </c>
      <c r="H34" s="58" t="s">
        <v>219</v>
      </c>
      <c r="I34" s="58" t="s">
        <v>220</v>
      </c>
      <c r="J34" s="46" t="s">
        <v>221</v>
      </c>
      <c r="K34" s="68"/>
      <c r="L34" s="68" t="s">
        <v>207</v>
      </c>
      <c r="M34" s="68"/>
      <c r="N34" s="5"/>
      <c r="O34" s="5"/>
      <c r="P34" s="5"/>
      <c r="Q34" s="5"/>
      <c r="R34" s="5" t="s">
        <v>207</v>
      </c>
      <c r="S34" s="68"/>
      <c r="T34" s="68"/>
      <c r="U34" s="5"/>
      <c r="V34" s="68"/>
      <c r="W34" s="5"/>
      <c r="X34" s="5"/>
      <c r="Y34" s="5"/>
      <c r="Z34" s="13"/>
    </row>
    <row r="35" spans="1:26" s="12" customFormat="1" ht="132">
      <c r="A35"/>
      <c r="B35" s="15" t="s">
        <v>86</v>
      </c>
      <c r="C35" s="36" t="s">
        <v>134</v>
      </c>
      <c r="D35" s="94" t="s">
        <v>41</v>
      </c>
      <c r="E35" s="68" t="s">
        <v>32</v>
      </c>
      <c r="F35" s="68" t="s">
        <v>32</v>
      </c>
      <c r="G35" s="33" t="s">
        <v>241</v>
      </c>
      <c r="H35" s="58" t="s">
        <v>219</v>
      </c>
      <c r="I35" s="58" t="s">
        <v>220</v>
      </c>
      <c r="J35" s="46" t="s">
        <v>221</v>
      </c>
      <c r="K35" s="68" t="s">
        <v>207</v>
      </c>
      <c r="L35" s="68"/>
      <c r="M35" s="68"/>
      <c r="N35" s="5"/>
      <c r="O35" s="5"/>
      <c r="P35" s="5"/>
      <c r="Q35" s="5"/>
      <c r="R35" s="5"/>
      <c r="S35" s="68"/>
      <c r="T35" s="68"/>
      <c r="U35" s="5"/>
      <c r="V35" s="68"/>
      <c r="W35" s="5" t="s">
        <v>207</v>
      </c>
      <c r="X35" s="5"/>
      <c r="Y35" s="5"/>
      <c r="Z35" s="13"/>
    </row>
    <row r="36" spans="1:26" s="12" customFormat="1" ht="132">
      <c r="A36"/>
      <c r="B36" s="15" t="s">
        <v>87</v>
      </c>
      <c r="C36" s="36" t="s">
        <v>135</v>
      </c>
      <c r="D36" s="94" t="s">
        <v>41</v>
      </c>
      <c r="E36" s="68" t="s">
        <v>32</v>
      </c>
      <c r="F36" s="68" t="s">
        <v>32</v>
      </c>
      <c r="G36" s="5" t="s">
        <v>242</v>
      </c>
      <c r="H36" s="55" t="s">
        <v>200</v>
      </c>
      <c r="I36" s="58" t="s">
        <v>219</v>
      </c>
      <c r="J36" s="58" t="s">
        <v>219</v>
      </c>
      <c r="K36" s="68" t="s">
        <v>207</v>
      </c>
      <c r="L36" s="68"/>
      <c r="M36" s="68"/>
      <c r="N36" s="5"/>
      <c r="O36" s="5"/>
      <c r="P36" s="5"/>
      <c r="Q36" s="5"/>
      <c r="R36" s="5"/>
      <c r="S36" s="68"/>
      <c r="T36" s="68"/>
      <c r="U36" s="5"/>
      <c r="V36" s="68"/>
      <c r="W36" s="5" t="s">
        <v>207</v>
      </c>
      <c r="X36" s="5"/>
      <c r="Y36" s="5"/>
      <c r="Z36" s="13"/>
    </row>
    <row r="37" spans="1:26" s="12" customFormat="1" ht="66.75" customHeight="1">
      <c r="A37"/>
      <c r="B37" s="15" t="s">
        <v>88</v>
      </c>
      <c r="C37" s="36" t="s">
        <v>136</v>
      </c>
      <c r="D37" s="91" t="s">
        <v>39</v>
      </c>
      <c r="E37" s="68" t="s">
        <v>55</v>
      </c>
      <c r="F37" s="68" t="s">
        <v>55</v>
      </c>
      <c r="G37" s="5" t="s">
        <v>243</v>
      </c>
      <c r="H37" s="55" t="s">
        <v>200</v>
      </c>
      <c r="I37" s="58" t="s">
        <v>220</v>
      </c>
      <c r="J37" s="46" t="s">
        <v>221</v>
      </c>
      <c r="K37" s="68"/>
      <c r="L37" s="68" t="s">
        <v>207</v>
      </c>
      <c r="M37" s="68"/>
      <c r="N37" s="5"/>
      <c r="O37" s="5"/>
      <c r="P37" s="5"/>
      <c r="Q37" s="5"/>
      <c r="R37" s="5"/>
      <c r="S37" s="68"/>
      <c r="T37" s="68"/>
      <c r="U37" s="5"/>
      <c r="V37" s="68"/>
      <c r="W37" s="5"/>
      <c r="X37" s="5" t="s">
        <v>207</v>
      </c>
      <c r="Y37" s="5"/>
      <c r="Z37" s="13"/>
    </row>
    <row r="38" spans="1:26" s="12" customFormat="1" ht="134.25" customHeight="1">
      <c r="A38"/>
      <c r="B38" s="15" t="s">
        <v>89</v>
      </c>
      <c r="C38" s="36" t="s">
        <v>137</v>
      </c>
      <c r="D38" s="94" t="s">
        <v>41</v>
      </c>
      <c r="E38" s="69" t="s">
        <v>32</v>
      </c>
      <c r="F38" s="68" t="s">
        <v>32</v>
      </c>
      <c r="G38" s="5" t="s">
        <v>244</v>
      </c>
      <c r="H38" s="55" t="s">
        <v>200</v>
      </c>
      <c r="I38" s="58" t="s">
        <v>220</v>
      </c>
      <c r="J38" s="46" t="s">
        <v>221</v>
      </c>
      <c r="K38" s="69"/>
      <c r="L38" s="69" t="s">
        <v>207</v>
      </c>
      <c r="M38" s="69"/>
      <c r="N38" s="7"/>
      <c r="O38" s="7"/>
      <c r="P38" s="7"/>
      <c r="Q38" s="7"/>
      <c r="R38" s="7"/>
      <c r="S38" s="69"/>
      <c r="T38" s="69"/>
      <c r="U38" s="7"/>
      <c r="V38" s="69"/>
      <c r="W38" s="7" t="s">
        <v>207</v>
      </c>
      <c r="X38" s="7"/>
      <c r="Y38" s="7"/>
      <c r="Z38" s="13"/>
    </row>
    <row r="39" spans="1:26" s="12" customFormat="1" ht="61.5" customHeight="1">
      <c r="A39"/>
      <c r="B39" s="15" t="s">
        <v>90</v>
      </c>
      <c r="C39" s="30" t="s">
        <v>138</v>
      </c>
      <c r="D39" s="94" t="s">
        <v>41</v>
      </c>
      <c r="E39" s="69" t="s">
        <v>38</v>
      </c>
      <c r="F39" s="68" t="s">
        <v>38</v>
      </c>
      <c r="G39" s="5" t="s">
        <v>245</v>
      </c>
      <c r="H39" s="55" t="s">
        <v>200</v>
      </c>
      <c r="I39" s="58" t="s">
        <v>220</v>
      </c>
      <c r="J39" s="46" t="s">
        <v>221</v>
      </c>
      <c r="K39" s="69"/>
      <c r="L39" s="69" t="s">
        <v>207</v>
      </c>
      <c r="M39" s="69"/>
      <c r="N39" s="7"/>
      <c r="O39" s="7"/>
      <c r="P39" s="7"/>
      <c r="Q39" s="7"/>
      <c r="R39" s="7"/>
      <c r="S39" s="69"/>
      <c r="T39" s="69"/>
      <c r="U39" s="7"/>
      <c r="V39" s="69"/>
      <c r="W39" s="7" t="s">
        <v>207</v>
      </c>
      <c r="X39" s="7"/>
      <c r="Y39" s="7"/>
      <c r="Z39" s="13"/>
    </row>
    <row r="40" spans="1:26" s="12" customFormat="1" ht="62.25" customHeight="1">
      <c r="A40"/>
      <c r="B40" s="15" t="s">
        <v>91</v>
      </c>
      <c r="C40" s="36" t="s">
        <v>139</v>
      </c>
      <c r="D40" s="68" t="s">
        <v>15</v>
      </c>
      <c r="E40" s="68" t="s">
        <v>28</v>
      </c>
      <c r="F40" s="68" t="s">
        <v>28</v>
      </c>
      <c r="G40" s="5" t="s">
        <v>246</v>
      </c>
      <c r="H40" s="55" t="s">
        <v>200</v>
      </c>
      <c r="I40" s="58" t="s">
        <v>220</v>
      </c>
      <c r="J40" s="46" t="s">
        <v>221</v>
      </c>
      <c r="K40" s="69"/>
      <c r="L40" s="69" t="s">
        <v>207</v>
      </c>
      <c r="M40" s="69"/>
      <c r="N40" s="7"/>
      <c r="O40" s="7"/>
      <c r="P40" s="7"/>
      <c r="Q40" s="7"/>
      <c r="R40" s="7"/>
      <c r="S40" s="69"/>
      <c r="T40" s="69"/>
      <c r="U40" s="7"/>
      <c r="V40" s="69"/>
      <c r="W40" s="7"/>
      <c r="X40" s="7" t="s">
        <v>207</v>
      </c>
      <c r="Y40" s="7"/>
      <c r="Z40" s="13"/>
    </row>
    <row r="41" spans="1:26" s="12" customFormat="1" ht="54" customHeight="1">
      <c r="A41"/>
      <c r="B41" s="15" t="s">
        <v>92</v>
      </c>
      <c r="C41" s="36" t="s">
        <v>140</v>
      </c>
      <c r="D41" s="91" t="s">
        <v>39</v>
      </c>
      <c r="E41" s="68" t="s">
        <v>31</v>
      </c>
      <c r="F41" s="68" t="s">
        <v>31</v>
      </c>
      <c r="G41" s="5" t="s">
        <v>247</v>
      </c>
      <c r="H41" s="55" t="s">
        <v>200</v>
      </c>
      <c r="I41" s="58" t="s">
        <v>220</v>
      </c>
      <c r="J41" s="46" t="s">
        <v>221</v>
      </c>
      <c r="K41" s="69"/>
      <c r="L41" s="69" t="s">
        <v>207</v>
      </c>
      <c r="M41" s="69"/>
      <c r="N41" s="7"/>
      <c r="O41" s="7"/>
      <c r="P41" s="7"/>
      <c r="Q41" s="7"/>
      <c r="R41" s="7"/>
      <c r="S41" s="69"/>
      <c r="T41" s="69"/>
      <c r="U41" s="7" t="s">
        <v>207</v>
      </c>
      <c r="V41" s="69"/>
      <c r="W41" s="7"/>
      <c r="X41" s="7"/>
      <c r="Y41" s="7"/>
      <c r="Z41" s="13"/>
    </row>
    <row r="42" spans="1:26" s="12" customFormat="1" ht="70.5" customHeight="1">
      <c r="A42"/>
      <c r="B42" s="15" t="s">
        <v>93</v>
      </c>
      <c r="C42" s="36" t="s">
        <v>141</v>
      </c>
      <c r="D42" s="94" t="s">
        <v>41</v>
      </c>
      <c r="E42" s="68" t="s">
        <v>28</v>
      </c>
      <c r="F42" s="68" t="s">
        <v>28</v>
      </c>
      <c r="G42" s="5" t="s">
        <v>248</v>
      </c>
      <c r="H42" s="55" t="s">
        <v>200</v>
      </c>
      <c r="I42" s="58" t="s">
        <v>220</v>
      </c>
      <c r="J42" s="46" t="s">
        <v>221</v>
      </c>
      <c r="K42" s="69"/>
      <c r="L42" s="69" t="s">
        <v>207</v>
      </c>
      <c r="M42" s="69"/>
      <c r="N42" s="7"/>
      <c r="O42" s="7"/>
      <c r="P42" s="7"/>
      <c r="Q42" s="7"/>
      <c r="R42" s="7"/>
      <c r="S42" s="69"/>
      <c r="T42" s="69"/>
      <c r="U42" s="7"/>
      <c r="V42" s="69"/>
      <c r="W42" s="7" t="s">
        <v>207</v>
      </c>
      <c r="X42" s="7"/>
      <c r="Y42" s="7"/>
      <c r="Z42" s="13"/>
    </row>
    <row r="43" spans="1:26" s="12" customFormat="1" ht="119.25" customHeight="1">
      <c r="A43"/>
      <c r="B43" s="15" t="s">
        <v>94</v>
      </c>
      <c r="C43" s="37" t="s">
        <v>142</v>
      </c>
      <c r="D43" s="68" t="s">
        <v>15</v>
      </c>
      <c r="E43" s="68" t="s">
        <v>28</v>
      </c>
      <c r="F43" s="68" t="s">
        <v>28</v>
      </c>
      <c r="G43" s="5" t="s">
        <v>249</v>
      </c>
      <c r="H43" s="55" t="s">
        <v>200</v>
      </c>
      <c r="I43" s="58" t="s">
        <v>220</v>
      </c>
      <c r="J43" s="46" t="s">
        <v>221</v>
      </c>
      <c r="K43" s="69"/>
      <c r="L43" s="69" t="s">
        <v>207</v>
      </c>
      <c r="M43" s="69"/>
      <c r="N43" s="7"/>
      <c r="O43" s="7"/>
      <c r="P43" s="7"/>
      <c r="Q43" s="7"/>
      <c r="R43" s="7"/>
      <c r="S43" s="69"/>
      <c r="T43" s="69"/>
      <c r="U43" s="7" t="s">
        <v>207</v>
      </c>
      <c r="V43" s="69"/>
      <c r="W43" s="7"/>
      <c r="X43" s="7"/>
      <c r="Y43" s="7"/>
      <c r="Z43" s="13"/>
    </row>
    <row r="44" spans="1:26" s="12" customFormat="1" ht="103.5" customHeight="1">
      <c r="A44"/>
      <c r="B44" s="15" t="s">
        <v>95</v>
      </c>
      <c r="C44" s="37" t="s">
        <v>143</v>
      </c>
      <c r="D44" s="68" t="s">
        <v>15</v>
      </c>
      <c r="E44" s="68" t="s">
        <v>28</v>
      </c>
      <c r="F44" s="68" t="s">
        <v>28</v>
      </c>
      <c r="G44" s="5" t="s">
        <v>250</v>
      </c>
      <c r="H44" s="55" t="s">
        <v>200</v>
      </c>
      <c r="I44" s="58" t="s">
        <v>220</v>
      </c>
      <c r="J44" s="46" t="s">
        <v>221</v>
      </c>
      <c r="K44" s="69"/>
      <c r="L44" s="69" t="s">
        <v>207</v>
      </c>
      <c r="M44" s="69"/>
      <c r="N44" s="7"/>
      <c r="O44" s="7"/>
      <c r="P44" s="7"/>
      <c r="Q44" s="7"/>
      <c r="R44" s="7"/>
      <c r="S44" s="69"/>
      <c r="T44" s="69"/>
      <c r="U44" s="7"/>
      <c r="V44" s="69"/>
      <c r="W44" s="7" t="s">
        <v>207</v>
      </c>
      <c r="X44" s="7"/>
      <c r="Y44" s="7"/>
      <c r="Z44" s="13"/>
    </row>
    <row r="45" spans="1:26" s="12" customFormat="1" ht="93.75" customHeight="1">
      <c r="A45"/>
      <c r="B45" s="15" t="s">
        <v>223</v>
      </c>
      <c r="C45" s="36" t="s">
        <v>144</v>
      </c>
      <c r="D45" s="68" t="s">
        <v>15</v>
      </c>
      <c r="E45" s="68" t="s">
        <v>28</v>
      </c>
      <c r="F45" s="68" t="s">
        <v>28</v>
      </c>
      <c r="G45" s="5" t="s">
        <v>251</v>
      </c>
      <c r="H45" s="55" t="s">
        <v>200</v>
      </c>
      <c r="I45" s="58" t="s">
        <v>220</v>
      </c>
      <c r="J45" s="46" t="s">
        <v>221</v>
      </c>
      <c r="K45" s="68"/>
      <c r="L45" s="68" t="s">
        <v>207</v>
      </c>
      <c r="M45" s="68"/>
      <c r="N45" s="5"/>
      <c r="O45" s="5"/>
      <c r="P45" s="5"/>
      <c r="Q45" s="5"/>
      <c r="R45" s="5"/>
      <c r="S45" s="68" t="s">
        <v>207</v>
      </c>
      <c r="T45" s="68"/>
      <c r="U45" s="5"/>
      <c r="V45" s="68"/>
      <c r="W45" s="5"/>
      <c r="X45" s="5"/>
      <c r="Y45" s="5"/>
      <c r="Z45" s="13"/>
    </row>
    <row r="46" spans="1:26" s="12" customFormat="1" ht="180">
      <c r="A46"/>
      <c r="B46" s="15" t="s">
        <v>96</v>
      </c>
      <c r="C46" s="37" t="s">
        <v>145</v>
      </c>
      <c r="D46" s="95" t="s">
        <v>41</v>
      </c>
      <c r="E46" s="78" t="s">
        <v>36</v>
      </c>
      <c r="F46" s="78" t="s">
        <v>36</v>
      </c>
      <c r="G46" s="5" t="s">
        <v>252</v>
      </c>
      <c r="H46" s="55" t="s">
        <v>200</v>
      </c>
      <c r="I46" s="58" t="s">
        <v>220</v>
      </c>
      <c r="J46" s="46" t="s">
        <v>221</v>
      </c>
      <c r="K46" s="68"/>
      <c r="L46" s="68" t="s">
        <v>207</v>
      </c>
      <c r="M46" s="68"/>
      <c r="N46" s="5"/>
      <c r="O46" s="5"/>
      <c r="P46" s="5"/>
      <c r="Q46" s="5"/>
      <c r="R46" s="5"/>
      <c r="S46" s="68"/>
      <c r="T46" s="68"/>
      <c r="U46" s="5"/>
      <c r="V46" s="68"/>
      <c r="W46" s="5" t="s">
        <v>207</v>
      </c>
      <c r="X46" s="5"/>
      <c r="Y46" s="5"/>
      <c r="Z46" s="13"/>
    </row>
    <row r="47" spans="1:26" s="12" customFormat="1" ht="51.75" customHeight="1">
      <c r="A47"/>
      <c r="B47" s="15" t="s">
        <v>97</v>
      </c>
      <c r="C47" s="37" t="s">
        <v>146</v>
      </c>
      <c r="D47" s="70" t="s">
        <v>15</v>
      </c>
      <c r="E47" s="68" t="s">
        <v>36</v>
      </c>
      <c r="F47" s="68" t="s">
        <v>36</v>
      </c>
      <c r="G47" s="34" t="s">
        <v>253</v>
      </c>
      <c r="H47" s="55" t="s">
        <v>200</v>
      </c>
      <c r="I47" s="58" t="s">
        <v>220</v>
      </c>
      <c r="J47" s="46" t="s">
        <v>221</v>
      </c>
      <c r="K47" s="68"/>
      <c r="L47" s="68"/>
      <c r="M47" s="68"/>
      <c r="N47" s="5"/>
      <c r="O47" s="5"/>
      <c r="P47" s="5"/>
      <c r="Q47" s="5"/>
      <c r="R47" s="5"/>
      <c r="S47" s="68"/>
      <c r="T47" s="68"/>
      <c r="U47" s="5"/>
      <c r="V47" s="68"/>
      <c r="W47" s="5"/>
      <c r="X47" s="5"/>
      <c r="Y47" s="5"/>
      <c r="Z47" s="13"/>
    </row>
    <row r="48" spans="1:26" s="12" customFormat="1" ht="115.5" customHeight="1">
      <c r="A48"/>
      <c r="B48" s="15" t="s">
        <v>98</v>
      </c>
      <c r="C48" s="37" t="s">
        <v>147</v>
      </c>
      <c r="D48" s="93" t="s">
        <v>39</v>
      </c>
      <c r="E48" s="68" t="s">
        <v>36</v>
      </c>
      <c r="F48" s="68" t="s">
        <v>36</v>
      </c>
      <c r="G48" s="34" t="s">
        <v>254</v>
      </c>
      <c r="H48" s="55" t="s">
        <v>200</v>
      </c>
      <c r="I48" s="68" t="s">
        <v>255</v>
      </c>
      <c r="J48" s="68" t="s">
        <v>255</v>
      </c>
      <c r="K48" s="68" t="s">
        <v>207</v>
      </c>
      <c r="L48" s="68"/>
      <c r="M48" s="68" t="s">
        <v>207</v>
      </c>
      <c r="N48" s="5"/>
      <c r="O48" s="5"/>
      <c r="P48" s="5"/>
      <c r="Q48" s="5"/>
      <c r="R48" s="5"/>
      <c r="S48" s="68"/>
      <c r="T48" s="68"/>
      <c r="U48" s="5"/>
      <c r="V48" s="68"/>
      <c r="W48" s="5"/>
      <c r="X48" s="5"/>
      <c r="Y48" s="5"/>
      <c r="Z48" s="13"/>
    </row>
    <row r="49" spans="1:26" s="12" customFormat="1" ht="38.25" customHeight="1">
      <c r="A49"/>
      <c r="B49" s="15" t="s">
        <v>224</v>
      </c>
      <c r="C49" s="36" t="s">
        <v>148</v>
      </c>
      <c r="D49" s="94" t="s">
        <v>41</v>
      </c>
      <c r="E49" s="68" t="s">
        <v>36</v>
      </c>
      <c r="F49" s="68" t="s">
        <v>36</v>
      </c>
      <c r="G49" s="5" t="s">
        <v>256</v>
      </c>
      <c r="H49" s="55" t="s">
        <v>200</v>
      </c>
      <c r="I49" s="58" t="s">
        <v>220</v>
      </c>
      <c r="J49" s="46" t="s">
        <v>221</v>
      </c>
      <c r="K49" s="68"/>
      <c r="L49" s="68" t="s">
        <v>207</v>
      </c>
      <c r="M49" s="68"/>
      <c r="N49" s="5"/>
      <c r="O49" s="5"/>
      <c r="P49" s="5"/>
      <c r="Q49" s="5"/>
      <c r="R49" s="5"/>
      <c r="S49" s="68"/>
      <c r="T49" s="68"/>
      <c r="U49" s="5"/>
      <c r="V49" s="68"/>
      <c r="W49" s="5" t="s">
        <v>207</v>
      </c>
      <c r="X49" s="5"/>
      <c r="Y49" s="5"/>
      <c r="Z49" s="13"/>
    </row>
    <row r="50" spans="1:26" s="12" customFormat="1" ht="39" customHeight="1">
      <c r="A50"/>
      <c r="B50" s="15" t="s">
        <v>99</v>
      </c>
      <c r="C50" s="37" t="s">
        <v>149</v>
      </c>
      <c r="D50" s="95" t="s">
        <v>41</v>
      </c>
      <c r="E50" s="68" t="s">
        <v>36</v>
      </c>
      <c r="F50" s="68" t="s">
        <v>36</v>
      </c>
      <c r="G50" s="5" t="s">
        <v>257</v>
      </c>
      <c r="H50" s="55" t="s">
        <v>200</v>
      </c>
      <c r="I50" s="58" t="s">
        <v>220</v>
      </c>
      <c r="J50" s="46" t="s">
        <v>221</v>
      </c>
      <c r="K50" s="68"/>
      <c r="L50" s="68" t="s">
        <v>207</v>
      </c>
      <c r="M50" s="68"/>
      <c r="N50" s="5"/>
      <c r="O50" s="5"/>
      <c r="P50" s="5"/>
      <c r="Q50" s="5"/>
      <c r="R50" s="5"/>
      <c r="S50" s="68"/>
      <c r="T50" s="68"/>
      <c r="U50" s="5"/>
      <c r="V50" s="68"/>
      <c r="W50" s="5" t="s">
        <v>207</v>
      </c>
      <c r="X50" s="5"/>
      <c r="Y50" s="5"/>
      <c r="Z50" s="13"/>
    </row>
    <row r="51" spans="1:26" s="12" customFormat="1" ht="63" customHeight="1">
      <c r="A51"/>
      <c r="B51" s="15" t="s">
        <v>100</v>
      </c>
      <c r="C51" s="36" t="s">
        <v>196</v>
      </c>
      <c r="D51" s="68" t="s">
        <v>15</v>
      </c>
      <c r="E51" s="68" t="s">
        <v>36</v>
      </c>
      <c r="F51" s="68" t="s">
        <v>36</v>
      </c>
      <c r="G51" s="5" t="s">
        <v>258</v>
      </c>
      <c r="H51" s="55" t="s">
        <v>200</v>
      </c>
      <c r="I51" s="58" t="s">
        <v>220</v>
      </c>
      <c r="J51" s="46" t="s">
        <v>221</v>
      </c>
      <c r="K51" s="68"/>
      <c r="L51" s="68" t="s">
        <v>207</v>
      </c>
      <c r="M51" s="68"/>
      <c r="N51" s="5"/>
      <c r="O51" s="5"/>
      <c r="P51" s="5"/>
      <c r="Q51" s="5"/>
      <c r="R51" s="5"/>
      <c r="S51" s="68"/>
      <c r="T51" s="68"/>
      <c r="U51" s="5"/>
      <c r="V51" s="68"/>
      <c r="W51" s="5" t="s">
        <v>207</v>
      </c>
      <c r="X51" s="5"/>
      <c r="Y51" s="5"/>
      <c r="Z51" s="13"/>
    </row>
    <row r="52" spans="1:26" s="12" customFormat="1" ht="120">
      <c r="A52"/>
      <c r="B52" s="15" t="s">
        <v>101</v>
      </c>
      <c r="C52" s="30" t="s">
        <v>150</v>
      </c>
      <c r="D52" s="91" t="s">
        <v>39</v>
      </c>
      <c r="E52" s="68" t="s">
        <v>36</v>
      </c>
      <c r="F52" s="68" t="s">
        <v>36</v>
      </c>
      <c r="G52" s="25" t="s">
        <v>259</v>
      </c>
      <c r="H52" s="55" t="s">
        <v>200</v>
      </c>
      <c r="I52" s="58" t="s">
        <v>220</v>
      </c>
      <c r="J52" s="46" t="s">
        <v>221</v>
      </c>
      <c r="K52" s="68"/>
      <c r="L52" s="68" t="s">
        <v>207</v>
      </c>
      <c r="M52" s="68"/>
      <c r="N52" s="5"/>
      <c r="O52" s="5"/>
      <c r="P52" s="5"/>
      <c r="Q52" s="5"/>
      <c r="R52" s="5"/>
      <c r="S52" s="68"/>
      <c r="T52" s="68"/>
      <c r="U52" s="5"/>
      <c r="V52" s="68"/>
      <c r="W52" s="5" t="s">
        <v>207</v>
      </c>
      <c r="X52" s="5"/>
      <c r="Y52" s="5"/>
      <c r="Z52" s="13"/>
    </row>
    <row r="53" spans="1:26" s="12" customFormat="1" ht="114.75" customHeight="1">
      <c r="A53"/>
      <c r="B53" s="15" t="s">
        <v>102</v>
      </c>
      <c r="C53" s="30" t="s">
        <v>151</v>
      </c>
      <c r="D53" s="91" t="s">
        <v>39</v>
      </c>
      <c r="E53" s="68" t="s">
        <v>37</v>
      </c>
      <c r="F53" s="68" t="s">
        <v>37</v>
      </c>
      <c r="G53" s="5" t="s">
        <v>260</v>
      </c>
      <c r="H53" s="55" t="s">
        <v>200</v>
      </c>
      <c r="I53" s="68" t="s">
        <v>255</v>
      </c>
      <c r="J53" s="39" t="s">
        <v>261</v>
      </c>
      <c r="K53" s="68"/>
      <c r="L53" s="68" t="s">
        <v>207</v>
      </c>
      <c r="M53" s="68"/>
      <c r="N53" s="5"/>
      <c r="O53" s="5"/>
      <c r="P53" s="5"/>
      <c r="Q53" s="5"/>
      <c r="R53" s="5" t="s">
        <v>207</v>
      </c>
      <c r="S53" s="68"/>
      <c r="T53" s="68"/>
      <c r="U53" s="5"/>
      <c r="V53" s="68"/>
      <c r="W53" s="5"/>
      <c r="X53" s="5"/>
      <c r="Y53" s="5"/>
      <c r="Z53" s="13"/>
    </row>
    <row r="54" spans="1:26" s="12" customFormat="1" ht="91.5" customHeight="1">
      <c r="A54"/>
      <c r="B54" s="15" t="s">
        <v>103</v>
      </c>
      <c r="C54" s="36" t="s">
        <v>152</v>
      </c>
      <c r="D54" s="68" t="s">
        <v>15</v>
      </c>
      <c r="E54" s="68" t="s">
        <v>36</v>
      </c>
      <c r="F54" s="68" t="s">
        <v>36</v>
      </c>
      <c r="G54" s="5" t="s">
        <v>262</v>
      </c>
      <c r="H54" s="55" t="s">
        <v>200</v>
      </c>
      <c r="I54" s="58" t="s">
        <v>220</v>
      </c>
      <c r="J54" s="46" t="s">
        <v>221</v>
      </c>
      <c r="K54" s="68"/>
      <c r="L54" s="68"/>
      <c r="M54" s="68"/>
      <c r="N54" s="5"/>
      <c r="O54" s="5"/>
      <c r="P54" s="5"/>
      <c r="Q54" s="5"/>
      <c r="R54" s="5"/>
      <c r="S54" s="68"/>
      <c r="T54" s="68"/>
      <c r="U54" s="5"/>
      <c r="V54" s="68"/>
      <c r="W54" s="5" t="s">
        <v>207</v>
      </c>
      <c r="X54" s="5"/>
      <c r="Y54" s="5"/>
      <c r="Z54" s="13"/>
    </row>
    <row r="55" spans="1:26" s="12" customFormat="1" ht="108" customHeight="1">
      <c r="A55"/>
      <c r="B55" s="15" t="s">
        <v>104</v>
      </c>
      <c r="C55" s="36" t="s">
        <v>153</v>
      </c>
      <c r="D55" s="68" t="s">
        <v>15</v>
      </c>
      <c r="E55" s="68" t="s">
        <v>26</v>
      </c>
      <c r="F55" s="68" t="s">
        <v>26</v>
      </c>
      <c r="G55" s="5" t="s">
        <v>263</v>
      </c>
      <c r="H55" s="55" t="s">
        <v>200</v>
      </c>
      <c r="I55" s="58" t="s">
        <v>220</v>
      </c>
      <c r="J55" s="46" t="s">
        <v>221</v>
      </c>
      <c r="K55" s="68"/>
      <c r="L55" s="68" t="s">
        <v>207</v>
      </c>
      <c r="M55" s="68"/>
      <c r="N55" s="5"/>
      <c r="O55" s="5"/>
      <c r="P55" s="5"/>
      <c r="Q55" s="5"/>
      <c r="R55" s="5"/>
      <c r="S55" s="68"/>
      <c r="T55" s="68"/>
      <c r="U55" s="5"/>
      <c r="V55" s="68"/>
      <c r="W55" s="5" t="s">
        <v>207</v>
      </c>
      <c r="X55" s="5"/>
      <c r="Y55" s="5"/>
      <c r="Z55" s="13"/>
    </row>
    <row r="56" spans="1:26" s="12" customFormat="1" ht="84" customHeight="1">
      <c r="A56"/>
      <c r="B56" s="15" t="s">
        <v>105</v>
      </c>
      <c r="C56" s="36" t="s">
        <v>154</v>
      </c>
      <c r="D56" s="94" t="s">
        <v>41</v>
      </c>
      <c r="E56" s="68" t="s">
        <v>33</v>
      </c>
      <c r="F56" s="68" t="s">
        <v>33</v>
      </c>
      <c r="G56" s="5" t="s">
        <v>264</v>
      </c>
      <c r="H56" s="55" t="s">
        <v>200</v>
      </c>
      <c r="I56" s="58" t="s">
        <v>220</v>
      </c>
      <c r="J56" s="46" t="s">
        <v>221</v>
      </c>
      <c r="K56" s="68"/>
      <c r="L56" s="68" t="s">
        <v>203</v>
      </c>
      <c r="M56" s="68"/>
      <c r="N56" s="5"/>
      <c r="O56" s="5"/>
      <c r="P56" s="5"/>
      <c r="Q56" s="5"/>
      <c r="R56" s="5"/>
      <c r="S56" s="68"/>
      <c r="T56" s="68"/>
      <c r="U56" s="5"/>
      <c r="V56" s="68"/>
      <c r="W56" s="5" t="s">
        <v>203</v>
      </c>
      <c r="X56" s="5"/>
      <c r="Y56" s="5"/>
      <c r="Z56" s="13"/>
    </row>
    <row r="57" spans="1:26" s="12" customFormat="1" ht="102.75" customHeight="1">
      <c r="A57"/>
      <c r="B57" s="15" t="s">
        <v>106</v>
      </c>
      <c r="C57" s="36" t="s">
        <v>161</v>
      </c>
      <c r="D57" s="94" t="s">
        <v>41</v>
      </c>
      <c r="E57" s="68" t="s">
        <v>33</v>
      </c>
      <c r="F57" s="68" t="s">
        <v>33</v>
      </c>
      <c r="G57" s="5" t="s">
        <v>265</v>
      </c>
      <c r="H57" s="55" t="s">
        <v>200</v>
      </c>
      <c r="I57" s="58" t="s">
        <v>220</v>
      </c>
      <c r="J57" s="46" t="s">
        <v>221</v>
      </c>
      <c r="K57" s="68"/>
      <c r="L57" s="68" t="s">
        <v>207</v>
      </c>
      <c r="M57" s="68"/>
      <c r="N57" s="5"/>
      <c r="O57" s="5"/>
      <c r="P57" s="5"/>
      <c r="Q57" s="5"/>
      <c r="R57" s="5"/>
      <c r="S57" s="68"/>
      <c r="T57" s="68"/>
      <c r="U57" s="5"/>
      <c r="V57" s="68"/>
      <c r="W57" s="5" t="s">
        <v>207</v>
      </c>
      <c r="X57" s="5"/>
      <c r="Y57" s="5"/>
      <c r="Z57" s="13"/>
    </row>
    <row r="58" spans="1:26" s="12" customFormat="1" ht="180">
      <c r="A58"/>
      <c r="B58" s="15" t="s">
        <v>107</v>
      </c>
      <c r="C58" s="36" t="s">
        <v>162</v>
      </c>
      <c r="D58" s="94" t="s">
        <v>41</v>
      </c>
      <c r="E58" s="68" t="s">
        <v>33</v>
      </c>
      <c r="F58" s="68" t="s">
        <v>33</v>
      </c>
      <c r="G58" s="5" t="s">
        <v>266</v>
      </c>
      <c r="H58" s="55" t="s">
        <v>200</v>
      </c>
      <c r="I58" s="58" t="s">
        <v>220</v>
      </c>
      <c r="J58" s="46" t="s">
        <v>221</v>
      </c>
      <c r="K58" s="68"/>
      <c r="L58" s="68" t="s">
        <v>207</v>
      </c>
      <c r="M58" s="68"/>
      <c r="N58" s="5"/>
      <c r="O58" s="5"/>
      <c r="P58" s="5"/>
      <c r="Q58" s="5"/>
      <c r="R58" s="5"/>
      <c r="S58" s="68"/>
      <c r="T58" s="68"/>
      <c r="U58" s="5"/>
      <c r="V58" s="68"/>
      <c r="W58" s="5" t="s">
        <v>207</v>
      </c>
      <c r="X58" s="5"/>
      <c r="Y58" s="5"/>
      <c r="Z58" s="13"/>
    </row>
    <row r="59" spans="1:26" s="12" customFormat="1" ht="135" customHeight="1">
      <c r="A59"/>
      <c r="B59" s="15" t="s">
        <v>108</v>
      </c>
      <c r="C59" s="36" t="s">
        <v>174</v>
      </c>
      <c r="D59" s="94" t="s">
        <v>41</v>
      </c>
      <c r="E59" s="68" t="s">
        <v>28</v>
      </c>
      <c r="F59" s="68" t="s">
        <v>28</v>
      </c>
      <c r="G59" s="22" t="s">
        <v>267</v>
      </c>
      <c r="H59" s="55" t="s">
        <v>200</v>
      </c>
      <c r="I59" s="58" t="s">
        <v>220</v>
      </c>
      <c r="J59" s="46" t="s">
        <v>221</v>
      </c>
      <c r="K59" s="68"/>
      <c r="L59" s="68" t="s">
        <v>207</v>
      </c>
      <c r="M59" s="68"/>
      <c r="N59" s="5"/>
      <c r="O59" s="5"/>
      <c r="P59" s="5"/>
      <c r="Q59" s="5"/>
      <c r="R59" s="5"/>
      <c r="S59" s="68"/>
      <c r="T59" s="68" t="s">
        <v>207</v>
      </c>
      <c r="U59" s="5"/>
      <c r="V59" s="68"/>
      <c r="W59" s="5"/>
      <c r="X59" s="5"/>
      <c r="Y59" s="5"/>
      <c r="Z59" s="13"/>
    </row>
    <row r="60" spans="1:26" s="12" customFormat="1" ht="77.25" customHeight="1">
      <c r="A60"/>
      <c r="B60" s="15" t="s">
        <v>109</v>
      </c>
      <c r="C60" s="35" t="s">
        <v>56</v>
      </c>
      <c r="D60" s="68" t="s">
        <v>15</v>
      </c>
      <c r="E60" s="68" t="s">
        <v>55</v>
      </c>
      <c r="F60" s="68" t="s">
        <v>55</v>
      </c>
      <c r="G60" s="22" t="s">
        <v>268</v>
      </c>
      <c r="H60" s="55" t="s">
        <v>200</v>
      </c>
      <c r="I60" s="58" t="s">
        <v>220</v>
      </c>
      <c r="J60" s="46" t="s">
        <v>221</v>
      </c>
      <c r="K60" s="68"/>
      <c r="L60" s="68" t="s">
        <v>207</v>
      </c>
      <c r="M60" s="68"/>
      <c r="N60" s="5"/>
      <c r="O60" s="5"/>
      <c r="P60" s="5"/>
      <c r="Q60" s="5"/>
      <c r="R60" s="5"/>
      <c r="S60" s="68"/>
      <c r="T60" s="68"/>
      <c r="U60" s="5"/>
      <c r="V60" s="68"/>
      <c r="W60" s="5" t="s">
        <v>207</v>
      </c>
      <c r="X60" s="5"/>
      <c r="Y60" s="5"/>
      <c r="Z60" s="13"/>
    </row>
    <row r="61" spans="1:26" s="12" customFormat="1" ht="70.5" customHeight="1">
      <c r="A61"/>
      <c r="B61" s="15" t="s">
        <v>110</v>
      </c>
      <c r="C61" s="35" t="s">
        <v>197</v>
      </c>
      <c r="D61" s="94" t="s">
        <v>41</v>
      </c>
      <c r="E61" s="68" t="s">
        <v>33</v>
      </c>
      <c r="F61" s="68" t="s">
        <v>33</v>
      </c>
      <c r="G61" s="22" t="s">
        <v>269</v>
      </c>
      <c r="H61" s="55" t="s">
        <v>200</v>
      </c>
      <c r="I61" s="58" t="s">
        <v>220</v>
      </c>
      <c r="J61" s="46" t="s">
        <v>221</v>
      </c>
      <c r="K61" s="68"/>
      <c r="L61" s="68" t="s">
        <v>207</v>
      </c>
      <c r="M61" s="68"/>
      <c r="N61" s="5"/>
      <c r="O61" s="5"/>
      <c r="P61" s="5"/>
      <c r="Q61" s="5"/>
      <c r="R61" s="5"/>
      <c r="S61" s="68"/>
      <c r="T61" s="68"/>
      <c r="U61" s="5"/>
      <c r="V61" s="68"/>
      <c r="W61" s="5"/>
      <c r="X61" s="5" t="s">
        <v>207</v>
      </c>
      <c r="Y61" s="5"/>
      <c r="Z61" s="13"/>
    </row>
    <row r="62" spans="1:26" s="12" customFormat="1" ht="96">
      <c r="A62"/>
      <c r="B62" s="15" t="s">
        <v>111</v>
      </c>
      <c r="C62" s="35" t="s">
        <v>175</v>
      </c>
      <c r="D62" s="91" t="s">
        <v>39</v>
      </c>
      <c r="E62" s="68" t="s">
        <v>33</v>
      </c>
      <c r="F62" s="68" t="s">
        <v>33</v>
      </c>
      <c r="G62" s="22" t="s">
        <v>270</v>
      </c>
      <c r="H62" s="55" t="s">
        <v>200</v>
      </c>
      <c r="I62" s="58" t="s">
        <v>220</v>
      </c>
      <c r="J62" s="46" t="s">
        <v>221</v>
      </c>
      <c r="K62" s="68"/>
      <c r="L62" s="68" t="s">
        <v>207</v>
      </c>
      <c r="M62" s="68" t="s">
        <v>207</v>
      </c>
      <c r="N62" s="5"/>
      <c r="O62" s="5"/>
      <c r="P62" s="5"/>
      <c r="Q62" s="5"/>
      <c r="R62" s="5"/>
      <c r="S62" s="68"/>
      <c r="T62" s="68"/>
      <c r="U62" s="5"/>
      <c r="V62" s="68"/>
      <c r="W62" s="5"/>
      <c r="X62" s="5"/>
      <c r="Y62" s="5"/>
      <c r="Z62" s="13"/>
    </row>
    <row r="63" spans="1:26" s="12" customFormat="1" ht="180">
      <c r="A63"/>
      <c r="B63" s="15" t="s">
        <v>112</v>
      </c>
      <c r="C63" s="35" t="s">
        <v>176</v>
      </c>
      <c r="D63" s="68" t="s">
        <v>15</v>
      </c>
      <c r="E63" s="68" t="s">
        <v>30</v>
      </c>
      <c r="F63" s="68" t="s">
        <v>30</v>
      </c>
      <c r="G63" s="22" t="s">
        <v>271</v>
      </c>
      <c r="H63" s="55" t="s">
        <v>200</v>
      </c>
      <c r="I63" s="58" t="s">
        <v>220</v>
      </c>
      <c r="J63" s="46" t="s">
        <v>221</v>
      </c>
      <c r="K63" s="68"/>
      <c r="L63" s="68" t="s">
        <v>207</v>
      </c>
      <c r="M63" s="12" t="s">
        <v>207</v>
      </c>
      <c r="N63" s="68"/>
      <c r="O63" s="5"/>
      <c r="P63" s="5"/>
      <c r="Q63" s="5"/>
      <c r="R63" s="5"/>
      <c r="S63" s="68"/>
      <c r="T63" s="68"/>
      <c r="U63" s="5"/>
      <c r="V63" s="68"/>
      <c r="W63" s="5"/>
      <c r="X63" s="5"/>
      <c r="Y63" s="5"/>
      <c r="Z63" s="13"/>
    </row>
    <row r="64" spans="1:26" s="12" customFormat="1" ht="123.75" customHeight="1">
      <c r="A64"/>
      <c r="B64" s="15" t="s">
        <v>155</v>
      </c>
      <c r="C64" s="35" t="s">
        <v>177</v>
      </c>
      <c r="D64" s="94" t="s">
        <v>41</v>
      </c>
      <c r="E64" s="68" t="s">
        <v>30</v>
      </c>
      <c r="F64" s="68" t="s">
        <v>30</v>
      </c>
      <c r="G64" s="22" t="s">
        <v>272</v>
      </c>
      <c r="H64" s="55" t="s">
        <v>200</v>
      </c>
      <c r="I64" s="58" t="s">
        <v>220</v>
      </c>
      <c r="J64" s="46" t="s">
        <v>221</v>
      </c>
      <c r="K64" s="68"/>
      <c r="L64" s="68" t="s">
        <v>207</v>
      </c>
      <c r="M64" s="68"/>
      <c r="N64" s="5"/>
      <c r="O64" s="5"/>
      <c r="P64" s="5"/>
      <c r="Q64" s="5"/>
      <c r="R64" s="5" t="s">
        <v>207</v>
      </c>
      <c r="S64" s="68"/>
      <c r="T64" s="68"/>
      <c r="U64" s="5"/>
      <c r="V64" s="68"/>
      <c r="W64" s="5"/>
      <c r="X64" s="5"/>
      <c r="Y64" s="5"/>
      <c r="Z64" s="13"/>
    </row>
    <row r="65" spans="1:26" s="12" customFormat="1" ht="227.25" customHeight="1">
      <c r="A65"/>
      <c r="B65" s="15" t="s">
        <v>156</v>
      </c>
      <c r="C65" s="30" t="s">
        <v>178</v>
      </c>
      <c r="D65" s="70" t="s">
        <v>15</v>
      </c>
      <c r="E65" s="70" t="s">
        <v>30</v>
      </c>
      <c r="F65" s="70" t="s">
        <v>30</v>
      </c>
      <c r="G65" s="42" t="s">
        <v>273</v>
      </c>
      <c r="H65" s="55" t="s">
        <v>200</v>
      </c>
      <c r="I65" s="58" t="s">
        <v>220</v>
      </c>
      <c r="J65" s="46" t="s">
        <v>221</v>
      </c>
      <c r="K65" s="70"/>
      <c r="L65" s="70" t="s">
        <v>207</v>
      </c>
      <c r="M65" s="70"/>
      <c r="N65" s="20"/>
      <c r="O65" s="20"/>
      <c r="P65" s="20"/>
      <c r="Q65" s="20"/>
      <c r="R65" s="20"/>
      <c r="S65" s="70"/>
      <c r="T65" s="70"/>
      <c r="U65" s="20" t="s">
        <v>207</v>
      </c>
      <c r="V65" s="70"/>
      <c r="W65" s="20"/>
      <c r="X65" s="20"/>
      <c r="Y65" s="20"/>
      <c r="Z65" s="13"/>
    </row>
    <row r="66" spans="1:26" s="12" customFormat="1" ht="96">
      <c r="A66"/>
      <c r="B66" s="15" t="s">
        <v>157</v>
      </c>
      <c r="C66" s="30" t="s">
        <v>179</v>
      </c>
      <c r="D66" s="70" t="s">
        <v>15</v>
      </c>
      <c r="E66" s="70" t="s">
        <v>30</v>
      </c>
      <c r="F66" s="70" t="s">
        <v>30</v>
      </c>
      <c r="G66" s="42" t="s">
        <v>274</v>
      </c>
      <c r="H66" s="55" t="s">
        <v>200</v>
      </c>
      <c r="I66" s="58" t="s">
        <v>220</v>
      </c>
      <c r="J66" s="46" t="s">
        <v>221</v>
      </c>
      <c r="K66" s="70"/>
      <c r="L66" s="70" t="s">
        <v>207</v>
      </c>
      <c r="M66" s="70" t="s">
        <v>207</v>
      </c>
      <c r="N66" s="20"/>
      <c r="O66" s="20"/>
      <c r="P66" s="20"/>
      <c r="Q66" s="20"/>
      <c r="R66" s="20"/>
      <c r="S66" s="70"/>
      <c r="T66" s="70"/>
      <c r="U66" s="20"/>
      <c r="V66" s="70"/>
      <c r="W66" s="20"/>
      <c r="X66" s="20"/>
      <c r="Y66" s="20"/>
      <c r="Z66" s="13"/>
    </row>
    <row r="67" spans="1:26" s="12" customFormat="1" ht="168">
      <c r="A67"/>
      <c r="B67" s="15" t="s">
        <v>225</v>
      </c>
      <c r="C67" s="30" t="s">
        <v>180</v>
      </c>
      <c r="D67" s="70" t="s">
        <v>15</v>
      </c>
      <c r="E67" s="70" t="s">
        <v>36</v>
      </c>
      <c r="F67" s="70" t="s">
        <v>36</v>
      </c>
      <c r="G67" s="42" t="s">
        <v>275</v>
      </c>
      <c r="H67" s="55" t="s">
        <v>200</v>
      </c>
      <c r="I67" s="58" t="s">
        <v>220</v>
      </c>
      <c r="J67" s="46" t="s">
        <v>221</v>
      </c>
      <c r="K67" s="70"/>
      <c r="L67" s="70" t="s">
        <v>207</v>
      </c>
      <c r="M67" s="70" t="s">
        <v>207</v>
      </c>
      <c r="N67" s="20"/>
      <c r="O67" s="20"/>
      <c r="P67" s="20"/>
      <c r="Q67" s="20"/>
      <c r="R67" s="20"/>
      <c r="S67" s="70"/>
      <c r="T67" s="70"/>
      <c r="U67" s="20"/>
      <c r="V67" s="70"/>
      <c r="W67" s="20"/>
      <c r="X67" s="20"/>
      <c r="Y67" s="20"/>
      <c r="Z67" s="13"/>
    </row>
    <row r="68" spans="1:26" s="12" customFormat="1" ht="84">
      <c r="A68"/>
      <c r="B68" s="15" t="s">
        <v>226</v>
      </c>
      <c r="C68" s="30" t="s">
        <v>181</v>
      </c>
      <c r="D68" s="95" t="s">
        <v>41</v>
      </c>
      <c r="E68" s="70" t="s">
        <v>29</v>
      </c>
      <c r="F68" s="70" t="s">
        <v>29</v>
      </c>
      <c r="G68" s="42" t="s">
        <v>276</v>
      </c>
      <c r="H68" s="55" t="s">
        <v>200</v>
      </c>
      <c r="I68" s="58" t="s">
        <v>220</v>
      </c>
      <c r="J68" s="46" t="s">
        <v>221</v>
      </c>
      <c r="K68" s="70"/>
      <c r="L68" s="70" t="s">
        <v>207</v>
      </c>
      <c r="M68" s="70" t="s">
        <v>207</v>
      </c>
      <c r="N68" s="20"/>
      <c r="O68" s="20"/>
      <c r="P68" s="20"/>
      <c r="Q68" s="20"/>
      <c r="R68" s="20"/>
      <c r="S68" s="70"/>
      <c r="T68" s="70"/>
      <c r="U68" s="20"/>
      <c r="V68" s="70"/>
      <c r="W68" s="20"/>
      <c r="X68" s="20"/>
      <c r="Y68" s="20"/>
      <c r="Z68" s="13"/>
    </row>
    <row r="69" spans="1:26" s="12" customFormat="1" ht="148.5" customHeight="1">
      <c r="A69"/>
      <c r="B69" s="15" t="s">
        <v>158</v>
      </c>
      <c r="C69" s="30" t="s">
        <v>182</v>
      </c>
      <c r="D69" s="70" t="s">
        <v>15</v>
      </c>
      <c r="E69" s="70" t="s">
        <v>29</v>
      </c>
      <c r="F69" s="70" t="s">
        <v>29</v>
      </c>
      <c r="G69" s="42" t="s">
        <v>280</v>
      </c>
      <c r="H69" s="55" t="s">
        <v>277</v>
      </c>
      <c r="I69" s="70" t="s">
        <v>278</v>
      </c>
      <c r="J69" s="76" t="s">
        <v>279</v>
      </c>
      <c r="K69" s="70" t="s">
        <v>203</v>
      </c>
      <c r="L69" s="70"/>
      <c r="M69" s="70"/>
      <c r="N69" s="20"/>
      <c r="O69" s="20"/>
      <c r="P69" s="20"/>
      <c r="Q69" s="20"/>
      <c r="R69" s="20"/>
      <c r="S69" s="70"/>
      <c r="T69" s="70"/>
      <c r="U69" s="20" t="s">
        <v>207</v>
      </c>
      <c r="V69" s="70"/>
      <c r="W69" s="20"/>
      <c r="X69" s="20"/>
      <c r="Y69" s="20"/>
      <c r="Z69" s="13"/>
    </row>
    <row r="70" spans="1:26" s="12" customFormat="1" ht="92.25" customHeight="1">
      <c r="A70"/>
      <c r="B70" s="15" t="s">
        <v>159</v>
      </c>
      <c r="C70" s="30" t="s">
        <v>183</v>
      </c>
      <c r="D70" s="70" t="s">
        <v>15</v>
      </c>
      <c r="E70" s="70" t="s">
        <v>29</v>
      </c>
      <c r="F70" s="70" t="s">
        <v>29</v>
      </c>
      <c r="G70" s="42" t="s">
        <v>281</v>
      </c>
      <c r="H70" s="58" t="s">
        <v>219</v>
      </c>
      <c r="I70" s="58" t="s">
        <v>220</v>
      </c>
      <c r="J70" s="46" t="s">
        <v>221</v>
      </c>
      <c r="K70" s="70"/>
      <c r="L70" s="70" t="s">
        <v>207</v>
      </c>
      <c r="M70" s="70"/>
      <c r="N70" s="20"/>
      <c r="O70" s="20"/>
      <c r="P70" s="20"/>
      <c r="Q70" s="20"/>
      <c r="R70" s="20"/>
      <c r="S70" s="70"/>
      <c r="T70" s="70"/>
      <c r="U70" s="20" t="s">
        <v>207</v>
      </c>
      <c r="V70" s="70"/>
      <c r="W70" s="20"/>
      <c r="X70" s="20"/>
      <c r="Y70" s="20"/>
      <c r="Z70" s="13"/>
    </row>
    <row r="71" spans="1:26" s="12" customFormat="1" ht="76.5" customHeight="1">
      <c r="A71"/>
      <c r="B71" s="15" t="s">
        <v>160</v>
      </c>
      <c r="C71" s="30" t="s">
        <v>184</v>
      </c>
      <c r="D71" s="95" t="s">
        <v>41</v>
      </c>
      <c r="E71" s="70" t="s">
        <v>29</v>
      </c>
      <c r="F71" s="70" t="s">
        <v>29</v>
      </c>
      <c r="G71" s="42" t="s">
        <v>282</v>
      </c>
      <c r="H71" s="58" t="s">
        <v>219</v>
      </c>
      <c r="I71" s="58" t="s">
        <v>220</v>
      </c>
      <c r="J71" s="46" t="s">
        <v>221</v>
      </c>
      <c r="K71" s="70"/>
      <c r="L71" s="70" t="s">
        <v>207</v>
      </c>
      <c r="M71" s="70"/>
      <c r="N71" s="20"/>
      <c r="O71" s="20"/>
      <c r="P71" s="20"/>
      <c r="Q71" s="20"/>
      <c r="R71" s="20"/>
      <c r="S71" s="70"/>
      <c r="T71" s="70"/>
      <c r="U71" s="20" t="s">
        <v>207</v>
      </c>
      <c r="V71" s="70"/>
      <c r="W71" s="20"/>
      <c r="X71" s="20"/>
      <c r="Y71" s="20"/>
      <c r="Z71" s="13"/>
    </row>
    <row r="72" spans="1:26" s="12" customFormat="1" ht="119.25" customHeight="1">
      <c r="A72"/>
      <c r="B72" s="15" t="s">
        <v>163</v>
      </c>
      <c r="C72" s="30" t="s">
        <v>185</v>
      </c>
      <c r="D72" s="70" t="s">
        <v>15</v>
      </c>
      <c r="E72" s="70" t="s">
        <v>29</v>
      </c>
      <c r="F72" s="70" t="s">
        <v>29</v>
      </c>
      <c r="G72" s="42" t="s">
        <v>283</v>
      </c>
      <c r="H72" s="58" t="s">
        <v>219</v>
      </c>
      <c r="I72" s="58" t="s">
        <v>220</v>
      </c>
      <c r="J72" s="46" t="s">
        <v>221</v>
      </c>
      <c r="K72" s="70"/>
      <c r="L72" s="70" t="s">
        <v>207</v>
      </c>
      <c r="M72" s="70"/>
      <c r="N72" s="20"/>
      <c r="O72" s="20"/>
      <c r="P72" s="20"/>
      <c r="Q72" s="20"/>
      <c r="R72" s="20"/>
      <c r="S72" s="70"/>
      <c r="T72" s="70"/>
      <c r="U72" s="20"/>
      <c r="V72" s="70"/>
      <c r="W72" s="20" t="s">
        <v>207</v>
      </c>
      <c r="X72" s="20"/>
      <c r="Y72" s="20"/>
      <c r="Z72" s="13"/>
    </row>
    <row r="73" spans="1:26" s="12" customFormat="1" ht="70.5" customHeight="1">
      <c r="A73"/>
      <c r="B73" s="15" t="s">
        <v>227</v>
      </c>
      <c r="C73" s="30" t="s">
        <v>186</v>
      </c>
      <c r="D73" s="70" t="s">
        <v>15</v>
      </c>
      <c r="E73" s="70" t="s">
        <v>29</v>
      </c>
      <c r="F73" s="70" t="s">
        <v>29</v>
      </c>
      <c r="G73" s="42" t="s">
        <v>284</v>
      </c>
      <c r="H73" s="58" t="s">
        <v>219</v>
      </c>
      <c r="I73" s="58" t="s">
        <v>220</v>
      </c>
      <c r="J73" s="46" t="s">
        <v>221</v>
      </c>
      <c r="K73" s="70"/>
      <c r="L73" s="70" t="s">
        <v>207</v>
      </c>
      <c r="M73" s="70"/>
      <c r="N73" s="20"/>
      <c r="O73" s="20"/>
      <c r="P73" s="20"/>
      <c r="Q73" s="20"/>
      <c r="R73" s="20"/>
      <c r="S73" s="70"/>
      <c r="T73" s="70"/>
      <c r="U73" s="20"/>
      <c r="V73" s="70"/>
      <c r="W73" s="20" t="s">
        <v>207</v>
      </c>
      <c r="X73" s="20"/>
      <c r="Y73" s="20"/>
      <c r="Z73" s="13"/>
    </row>
    <row r="74" spans="1:26" s="12" customFormat="1" ht="144">
      <c r="A74"/>
      <c r="B74" s="15" t="s">
        <v>164</v>
      </c>
      <c r="C74" s="30" t="s">
        <v>187</v>
      </c>
      <c r="D74" s="70" t="s">
        <v>15</v>
      </c>
      <c r="E74" s="70" t="s">
        <v>29</v>
      </c>
      <c r="F74" s="70" t="s">
        <v>29</v>
      </c>
      <c r="G74" s="42" t="s">
        <v>282</v>
      </c>
      <c r="H74" s="58" t="s">
        <v>219</v>
      </c>
      <c r="I74" s="58" t="s">
        <v>220</v>
      </c>
      <c r="J74" s="46" t="s">
        <v>221</v>
      </c>
      <c r="K74" s="70"/>
      <c r="L74" s="70" t="s">
        <v>207</v>
      </c>
      <c r="M74" s="70"/>
      <c r="N74" s="20"/>
      <c r="O74" s="20"/>
      <c r="P74" s="20"/>
      <c r="Q74" s="20"/>
      <c r="R74" s="20"/>
      <c r="S74" s="70"/>
      <c r="T74" s="70"/>
      <c r="U74" s="20"/>
      <c r="V74" s="70"/>
      <c r="W74" s="20" t="s">
        <v>207</v>
      </c>
      <c r="X74" s="20"/>
      <c r="Y74" s="20"/>
      <c r="Z74" s="13"/>
    </row>
    <row r="75" spans="1:26" s="12" customFormat="1" ht="75" customHeight="1">
      <c r="A75"/>
      <c r="B75" s="15" t="s">
        <v>165</v>
      </c>
      <c r="C75" s="30" t="s">
        <v>188</v>
      </c>
      <c r="D75" s="70" t="s">
        <v>15</v>
      </c>
      <c r="E75" s="70" t="s">
        <v>29</v>
      </c>
      <c r="F75" s="70" t="s">
        <v>29</v>
      </c>
      <c r="G75" s="42" t="s">
        <v>234</v>
      </c>
      <c r="H75" s="58" t="s">
        <v>219</v>
      </c>
      <c r="I75" s="58" t="s">
        <v>220</v>
      </c>
      <c r="J75" s="46" t="s">
        <v>221</v>
      </c>
      <c r="K75" s="70"/>
      <c r="L75" s="70" t="s">
        <v>207</v>
      </c>
      <c r="M75" s="70"/>
      <c r="N75" s="20"/>
      <c r="O75" s="20"/>
      <c r="P75" s="20"/>
      <c r="Q75" s="20"/>
      <c r="R75" s="20"/>
      <c r="S75" s="70"/>
      <c r="T75" s="70"/>
      <c r="U75" s="20"/>
      <c r="V75" s="70"/>
      <c r="W75" s="20" t="s">
        <v>207</v>
      </c>
      <c r="X75" s="20"/>
      <c r="Y75" s="20"/>
      <c r="Z75" s="13"/>
    </row>
    <row r="76" spans="1:26" s="12" customFormat="1" ht="120.75" customHeight="1">
      <c r="A76"/>
      <c r="B76" s="15" t="s">
        <v>166</v>
      </c>
      <c r="C76" s="30" t="s">
        <v>189</v>
      </c>
      <c r="D76" s="93" t="s">
        <v>39</v>
      </c>
      <c r="E76" s="70" t="s">
        <v>29</v>
      </c>
      <c r="F76" s="70" t="s">
        <v>29</v>
      </c>
      <c r="G76" s="42" t="s">
        <v>285</v>
      </c>
      <c r="H76" s="58" t="s">
        <v>219</v>
      </c>
      <c r="I76" s="58" t="s">
        <v>220</v>
      </c>
      <c r="J76" s="46" t="s">
        <v>221</v>
      </c>
      <c r="K76" s="70" t="s">
        <v>207</v>
      </c>
      <c r="L76" s="70"/>
      <c r="M76" s="70"/>
      <c r="N76" s="20"/>
      <c r="O76" s="20"/>
      <c r="P76" s="20"/>
      <c r="Q76" s="20"/>
      <c r="R76" s="20"/>
      <c r="S76" s="70"/>
      <c r="T76" s="70"/>
      <c r="U76" s="20"/>
      <c r="V76" s="70"/>
      <c r="W76" s="20"/>
      <c r="X76" s="20"/>
      <c r="Y76" s="20"/>
      <c r="Z76" s="13"/>
    </row>
    <row r="77" spans="1:26" s="12" customFormat="1" ht="161.25" customHeight="1">
      <c r="A77"/>
      <c r="B77" s="15" t="s">
        <v>167</v>
      </c>
      <c r="C77" s="30" t="s">
        <v>190</v>
      </c>
      <c r="D77" s="70" t="s">
        <v>15</v>
      </c>
      <c r="E77" s="70" t="s">
        <v>29</v>
      </c>
      <c r="F77" s="70" t="s">
        <v>29</v>
      </c>
      <c r="G77" s="42" t="s">
        <v>286</v>
      </c>
      <c r="H77" s="58" t="s">
        <v>219</v>
      </c>
      <c r="I77" s="58" t="s">
        <v>220</v>
      </c>
      <c r="J77" s="46" t="s">
        <v>221</v>
      </c>
      <c r="K77" s="70"/>
      <c r="L77" s="70" t="s">
        <v>207</v>
      </c>
      <c r="M77" s="70"/>
      <c r="N77" s="20"/>
      <c r="O77" s="20"/>
      <c r="P77" s="20"/>
      <c r="Q77" s="20"/>
      <c r="R77" s="20"/>
      <c r="S77" s="70"/>
      <c r="T77" s="70"/>
      <c r="U77" s="20" t="s">
        <v>207</v>
      </c>
      <c r="V77" s="70"/>
      <c r="W77" s="20"/>
      <c r="X77" s="20"/>
      <c r="Y77" s="20"/>
      <c r="Z77" s="13"/>
    </row>
    <row r="78" spans="1:26" s="12" customFormat="1" ht="116.25" customHeight="1">
      <c r="A78"/>
      <c r="B78" s="15" t="s">
        <v>168</v>
      </c>
      <c r="C78" s="30" t="s">
        <v>191</v>
      </c>
      <c r="D78" s="95" t="s">
        <v>41</v>
      </c>
      <c r="E78" s="70" t="s">
        <v>29</v>
      </c>
      <c r="F78" s="70" t="s">
        <v>29</v>
      </c>
      <c r="G78" s="42" t="s">
        <v>287</v>
      </c>
      <c r="H78" s="58" t="s">
        <v>219</v>
      </c>
      <c r="I78" s="58" t="s">
        <v>220</v>
      </c>
      <c r="J78" s="46" t="s">
        <v>221</v>
      </c>
      <c r="K78" s="70"/>
      <c r="L78" s="70" t="s">
        <v>207</v>
      </c>
      <c r="M78" s="70"/>
      <c r="N78" s="20"/>
      <c r="O78" s="20"/>
      <c r="P78" s="20"/>
      <c r="Q78" s="20"/>
      <c r="R78" s="20"/>
      <c r="S78" s="70"/>
      <c r="T78" s="70"/>
      <c r="U78" s="20" t="s">
        <v>207</v>
      </c>
      <c r="V78" s="70"/>
      <c r="W78" s="20"/>
      <c r="X78" s="20"/>
      <c r="Y78" s="20"/>
      <c r="Z78" s="13"/>
    </row>
    <row r="79" spans="1:26" s="12" customFormat="1" ht="55.5" customHeight="1">
      <c r="A79"/>
      <c r="B79" s="15" t="s">
        <v>169</v>
      </c>
      <c r="C79" s="30" t="s">
        <v>192</v>
      </c>
      <c r="D79" s="95" t="s">
        <v>41</v>
      </c>
      <c r="E79" s="70" t="s">
        <v>29</v>
      </c>
      <c r="F79" s="70" t="s">
        <v>29</v>
      </c>
      <c r="G79" s="42" t="s">
        <v>288</v>
      </c>
      <c r="H79" s="58" t="s">
        <v>219</v>
      </c>
      <c r="I79" s="70" t="s">
        <v>289</v>
      </c>
      <c r="J79" s="76" t="s">
        <v>290</v>
      </c>
      <c r="K79" s="70"/>
      <c r="L79" s="70" t="s">
        <v>207</v>
      </c>
      <c r="M79" s="70"/>
      <c r="N79" s="20"/>
      <c r="O79" s="20"/>
      <c r="P79" s="20"/>
      <c r="Q79" s="20"/>
      <c r="R79" s="20"/>
      <c r="S79" s="70"/>
      <c r="T79" s="70"/>
      <c r="U79" s="20"/>
      <c r="V79" s="70"/>
      <c r="W79" s="20"/>
      <c r="X79" s="20" t="s">
        <v>207</v>
      </c>
      <c r="Y79" s="20"/>
      <c r="Z79" s="13"/>
    </row>
    <row r="80" spans="1:26" s="12" customFormat="1" ht="95.25" customHeight="1">
      <c r="A80"/>
      <c r="B80" s="15" t="s">
        <v>170</v>
      </c>
      <c r="C80" s="30" t="s">
        <v>193</v>
      </c>
      <c r="D80" s="70" t="s">
        <v>15</v>
      </c>
      <c r="E80" s="70" t="s">
        <v>29</v>
      </c>
      <c r="F80" s="70" t="s">
        <v>29</v>
      </c>
      <c r="G80" s="42" t="s">
        <v>291</v>
      </c>
      <c r="H80" s="58" t="s">
        <v>219</v>
      </c>
      <c r="I80" s="58" t="s">
        <v>220</v>
      </c>
      <c r="J80" s="46" t="s">
        <v>221</v>
      </c>
      <c r="K80" s="70"/>
      <c r="L80" s="70" t="s">
        <v>207</v>
      </c>
      <c r="M80" s="70" t="s">
        <v>207</v>
      </c>
      <c r="N80" s="20"/>
      <c r="O80" s="20"/>
      <c r="P80" s="20"/>
      <c r="Q80" s="20"/>
      <c r="R80" s="20"/>
      <c r="S80" s="70"/>
      <c r="T80" s="70"/>
      <c r="U80" s="20"/>
      <c r="V80" s="70"/>
      <c r="W80" s="20"/>
      <c r="X80" s="20"/>
      <c r="Y80" s="20"/>
      <c r="Z80" s="13"/>
    </row>
    <row r="81" spans="1:26" s="12" customFormat="1" ht="127.5" customHeight="1">
      <c r="A81"/>
      <c r="B81" s="15" t="s">
        <v>171</v>
      </c>
      <c r="C81" s="30" t="s">
        <v>194</v>
      </c>
      <c r="D81" s="95" t="s">
        <v>41</v>
      </c>
      <c r="E81" s="70" t="s">
        <v>32</v>
      </c>
      <c r="F81" s="70" t="s">
        <v>32</v>
      </c>
      <c r="G81" s="42" t="s">
        <v>292</v>
      </c>
      <c r="H81" s="58" t="s">
        <v>219</v>
      </c>
      <c r="I81" s="58" t="s">
        <v>220</v>
      </c>
      <c r="J81" s="46" t="s">
        <v>221</v>
      </c>
      <c r="K81" s="70"/>
      <c r="L81" s="70" t="s">
        <v>207</v>
      </c>
      <c r="M81" s="70"/>
      <c r="N81" s="20"/>
      <c r="O81" s="20"/>
      <c r="P81" s="20"/>
      <c r="Q81" s="20"/>
      <c r="R81" s="20"/>
      <c r="S81" s="70"/>
      <c r="T81" s="70"/>
      <c r="U81" s="20"/>
      <c r="V81" s="70"/>
      <c r="W81" s="20" t="s">
        <v>207</v>
      </c>
      <c r="X81" s="20"/>
      <c r="Y81" s="20"/>
      <c r="Z81" s="13"/>
    </row>
    <row r="82" spans="1:26" s="12" customFormat="1" ht="112.5" customHeight="1">
      <c r="A82"/>
      <c r="B82" s="15" t="s">
        <v>172</v>
      </c>
      <c r="C82" s="30" t="s">
        <v>195</v>
      </c>
      <c r="D82" s="70" t="s">
        <v>15</v>
      </c>
      <c r="E82" s="70" t="s">
        <v>29</v>
      </c>
      <c r="F82" s="70" t="s">
        <v>29</v>
      </c>
      <c r="G82" s="42" t="s">
        <v>293</v>
      </c>
      <c r="H82" s="58" t="s">
        <v>219</v>
      </c>
      <c r="I82" s="58" t="s">
        <v>220</v>
      </c>
      <c r="J82" s="46" t="s">
        <v>221</v>
      </c>
      <c r="K82" s="70"/>
      <c r="L82" s="70" t="s">
        <v>207</v>
      </c>
      <c r="M82" s="70"/>
      <c r="N82" s="20"/>
      <c r="O82" s="20"/>
      <c r="P82" s="20"/>
      <c r="Q82" s="20"/>
      <c r="R82" s="20"/>
      <c r="S82" s="70"/>
      <c r="T82" s="70"/>
      <c r="U82" s="20"/>
      <c r="V82" s="70"/>
      <c r="W82" s="20"/>
      <c r="X82" s="20" t="s">
        <v>207</v>
      </c>
      <c r="Y82" s="20"/>
      <c r="Z82" s="13"/>
    </row>
    <row r="83" spans="2:26" s="21" customFormat="1" ht="108">
      <c r="B83" s="15" t="s">
        <v>173</v>
      </c>
      <c r="C83" s="30" t="s">
        <v>198</v>
      </c>
      <c r="D83" s="68" t="s">
        <v>15</v>
      </c>
      <c r="E83" s="68" t="s">
        <v>29</v>
      </c>
      <c r="F83" s="68" t="s">
        <v>29</v>
      </c>
      <c r="G83" s="42" t="s">
        <v>293</v>
      </c>
      <c r="H83" s="58" t="s">
        <v>219</v>
      </c>
      <c r="I83" s="58" t="s">
        <v>220</v>
      </c>
      <c r="J83" s="46" t="s">
        <v>221</v>
      </c>
      <c r="K83" s="68"/>
      <c r="L83" s="68" t="s">
        <v>207</v>
      </c>
      <c r="M83" s="68"/>
      <c r="N83" s="5"/>
      <c r="O83" s="5"/>
      <c r="P83" s="5"/>
      <c r="Q83" s="5"/>
      <c r="R83" s="5"/>
      <c r="S83" s="68"/>
      <c r="T83" s="68"/>
      <c r="U83" s="5"/>
      <c r="V83" s="68"/>
      <c r="W83" s="5"/>
      <c r="X83" s="5" t="s">
        <v>207</v>
      </c>
      <c r="Y83" s="5"/>
      <c r="Z83" s="43"/>
    </row>
    <row r="84" spans="7:24" ht="15">
      <c r="G84" s="1"/>
      <c r="H84" s="59"/>
      <c r="I84" s="59"/>
      <c r="J84" s="47"/>
      <c r="K84" s="59"/>
      <c r="L84" s="59"/>
      <c r="M84" s="59"/>
      <c r="N84" s="3"/>
      <c r="O84" s="3"/>
      <c r="P84" s="3"/>
      <c r="Q84" s="3"/>
      <c r="R84" s="3"/>
      <c r="S84" s="59"/>
      <c r="T84" s="59"/>
      <c r="U84" s="3"/>
      <c r="V84" s="59"/>
      <c r="W84" s="3"/>
      <c r="X84" s="3"/>
    </row>
    <row r="85" spans="4:24" ht="15.75" customHeight="1" thickBot="1">
      <c r="D85" s="121" t="s">
        <v>17</v>
      </c>
      <c r="E85" s="122"/>
      <c r="F85" s="122"/>
      <c r="G85" s="122"/>
      <c r="H85" s="122"/>
      <c r="I85" s="122"/>
      <c r="J85" s="122"/>
      <c r="K85" s="122"/>
      <c r="N85" s="4"/>
      <c r="O85" s="4"/>
      <c r="P85" s="4"/>
      <c r="Q85" s="4"/>
      <c r="R85" s="4"/>
      <c r="U85" s="4"/>
      <c r="W85" s="4"/>
      <c r="X85" s="4"/>
    </row>
    <row r="86" spans="4:24" ht="24" customHeight="1">
      <c r="D86" s="101" t="s">
        <v>16</v>
      </c>
      <c r="E86" s="96" t="s">
        <v>18</v>
      </c>
      <c r="F86" s="97"/>
      <c r="G86" s="97"/>
      <c r="H86" s="97"/>
      <c r="I86" s="97"/>
      <c r="J86" s="97"/>
      <c r="K86" s="97"/>
      <c r="N86" s="4"/>
      <c r="O86" s="4"/>
      <c r="P86" s="4"/>
      <c r="Q86" s="4"/>
      <c r="R86" s="4"/>
      <c r="U86" s="4"/>
      <c r="W86" s="4"/>
      <c r="X86" s="4"/>
    </row>
    <row r="87" spans="4:24" ht="15.75" thickBot="1">
      <c r="D87" s="107"/>
      <c r="E87" s="77" t="s">
        <v>15</v>
      </c>
      <c r="F87" s="48" t="s">
        <v>19</v>
      </c>
      <c r="G87" s="28" t="s">
        <v>53</v>
      </c>
      <c r="H87" s="48" t="s">
        <v>19</v>
      </c>
      <c r="I87" s="48" t="s">
        <v>41</v>
      </c>
      <c r="J87" s="48" t="s">
        <v>19</v>
      </c>
      <c r="N87" s="4"/>
      <c r="O87" s="4"/>
      <c r="P87" s="4"/>
      <c r="Q87" s="4"/>
      <c r="R87" s="4"/>
      <c r="U87" s="4"/>
      <c r="W87" s="4"/>
      <c r="X87" s="4"/>
    </row>
    <row r="88" spans="4:24" ht="15">
      <c r="D88" s="71" t="s">
        <v>26</v>
      </c>
      <c r="E88" s="61">
        <f aca="true" t="shared" si="0" ref="E88:E101">_xlfn.COUNTIFS($E$7:$E$65,D88,$D$7:$D$65,$O$112)</f>
        <v>1</v>
      </c>
      <c r="F88" s="60">
        <f aca="true" t="shared" si="1" ref="F88:F101">(E88/$E$102)</f>
        <v>0.09090909090909091</v>
      </c>
      <c r="G88" s="29">
        <f aca="true" t="shared" si="2" ref="G88:G101">_xlfn.COUNTIFS($E$7:$E$65,D88,$D$7:$D$65,$O$111)</f>
        <v>0</v>
      </c>
      <c r="H88" s="60">
        <f aca="true" t="shared" si="3" ref="H88:H101">(G88/$G$102)</f>
        <v>0</v>
      </c>
      <c r="I88" s="61">
        <f aca="true" t="shared" si="4" ref="I88:I101">_xlfn.COUNTIFS($E$7:$E$65,D88,$D$7:$D$65,$O$113)</f>
        <v>0</v>
      </c>
      <c r="J88" s="49">
        <f>IF($I$102=0,0,(I88/$I$102))</f>
        <v>0</v>
      </c>
      <c r="K88" s="85">
        <f aca="true" t="shared" si="5" ref="K88:K101">((SUM(E88,G88,I88)/$E$103))</f>
        <v>0.017241379310344827</v>
      </c>
      <c r="N88" s="4"/>
      <c r="O88" s="4"/>
      <c r="P88" s="4"/>
      <c r="Q88" s="4"/>
      <c r="R88" s="4"/>
      <c r="U88" s="4"/>
      <c r="W88" s="4"/>
      <c r="X88" s="4"/>
    </row>
    <row r="89" spans="4:24" ht="15">
      <c r="D89" s="72" t="s">
        <v>27</v>
      </c>
      <c r="E89" s="61">
        <f t="shared" si="0"/>
        <v>0</v>
      </c>
      <c r="F89" s="60">
        <f t="shared" si="1"/>
        <v>0</v>
      </c>
      <c r="G89" s="29">
        <f t="shared" si="2"/>
        <v>0</v>
      </c>
      <c r="H89" s="60">
        <f t="shared" si="3"/>
        <v>0</v>
      </c>
      <c r="I89" s="61">
        <f t="shared" si="4"/>
        <v>0</v>
      </c>
      <c r="J89" s="49">
        <f aca="true" t="shared" si="6" ref="J89:J101">IF($I$102=0,0,(I89/$I$102))</f>
        <v>0</v>
      </c>
      <c r="K89" s="85">
        <f t="shared" si="5"/>
        <v>0</v>
      </c>
      <c r="N89" s="4"/>
      <c r="O89" s="4"/>
      <c r="P89" s="4"/>
      <c r="Q89" s="4"/>
      <c r="R89" s="4"/>
      <c r="U89" s="4"/>
      <c r="W89" s="4"/>
      <c r="X89" s="4"/>
    </row>
    <row r="90" spans="4:24" ht="15">
      <c r="D90" s="73" t="s">
        <v>28</v>
      </c>
      <c r="E90" s="61">
        <f t="shared" si="0"/>
        <v>4</v>
      </c>
      <c r="F90" s="60">
        <f t="shared" si="1"/>
        <v>0.36363636363636365</v>
      </c>
      <c r="G90" s="29">
        <f t="shared" si="2"/>
        <v>4</v>
      </c>
      <c r="H90" s="60">
        <f t="shared" si="3"/>
        <v>0.11764705882352941</v>
      </c>
      <c r="I90" s="61">
        <f t="shared" si="4"/>
        <v>2</v>
      </c>
      <c r="J90" s="49">
        <f t="shared" si="6"/>
        <v>0.15384615384615385</v>
      </c>
      <c r="K90" s="86">
        <f t="shared" si="5"/>
        <v>0.1724137931034483</v>
      </c>
      <c r="N90" s="4"/>
      <c r="O90" s="4"/>
      <c r="P90" s="4"/>
      <c r="Q90" s="4"/>
      <c r="R90" s="4"/>
      <c r="U90" s="4"/>
      <c r="W90" s="4"/>
      <c r="X90" s="4"/>
    </row>
    <row r="91" spans="4:24" ht="15">
      <c r="D91" s="73" t="s">
        <v>29</v>
      </c>
      <c r="E91" s="61">
        <f t="shared" si="0"/>
        <v>0</v>
      </c>
      <c r="F91" s="60">
        <f t="shared" si="1"/>
        <v>0</v>
      </c>
      <c r="G91" s="29">
        <f t="shared" si="2"/>
        <v>7</v>
      </c>
      <c r="H91" s="60">
        <f t="shared" si="3"/>
        <v>0.20588235294117646</v>
      </c>
      <c r="I91" s="61">
        <f t="shared" si="4"/>
        <v>0</v>
      </c>
      <c r="J91" s="49">
        <f t="shared" si="6"/>
        <v>0</v>
      </c>
      <c r="K91" s="86">
        <f t="shared" si="5"/>
        <v>0.1206896551724138</v>
      </c>
      <c r="N91" s="4"/>
      <c r="O91" s="4"/>
      <c r="P91" s="4"/>
      <c r="Q91" s="4"/>
      <c r="R91" s="4"/>
      <c r="U91" s="4"/>
      <c r="W91" s="4"/>
      <c r="X91" s="4"/>
    </row>
    <row r="92" spans="4:24" ht="15">
      <c r="D92" s="73" t="s">
        <v>30</v>
      </c>
      <c r="E92" s="61">
        <f t="shared" si="0"/>
        <v>2</v>
      </c>
      <c r="F92" s="60">
        <f t="shared" si="1"/>
        <v>0.18181818181818182</v>
      </c>
      <c r="G92" s="29">
        <f t="shared" si="2"/>
        <v>7</v>
      </c>
      <c r="H92" s="60">
        <f t="shared" si="3"/>
        <v>0.20588235294117646</v>
      </c>
      <c r="I92" s="61">
        <f t="shared" si="4"/>
        <v>1</v>
      </c>
      <c r="J92" s="49">
        <f t="shared" si="6"/>
        <v>0.07692307692307693</v>
      </c>
      <c r="K92" s="86">
        <f t="shared" si="5"/>
        <v>0.1724137931034483</v>
      </c>
      <c r="N92" s="4"/>
      <c r="O92" s="4"/>
      <c r="P92" s="4"/>
      <c r="Q92" s="4"/>
      <c r="R92" s="4"/>
      <c r="U92" s="4"/>
      <c r="W92" s="4"/>
      <c r="X92" s="4"/>
    </row>
    <row r="93" spans="4:24" ht="15">
      <c r="D93" s="73" t="s">
        <v>31</v>
      </c>
      <c r="E93" s="61">
        <f t="shared" si="0"/>
        <v>0</v>
      </c>
      <c r="F93" s="60">
        <f t="shared" si="1"/>
        <v>0</v>
      </c>
      <c r="G93" s="29">
        <f t="shared" si="2"/>
        <v>1</v>
      </c>
      <c r="H93" s="60">
        <f t="shared" si="3"/>
        <v>0.029411764705882353</v>
      </c>
      <c r="I93" s="61">
        <f t="shared" si="4"/>
        <v>0</v>
      </c>
      <c r="J93" s="49">
        <f t="shared" si="6"/>
        <v>0</v>
      </c>
      <c r="K93" s="86">
        <f t="shared" si="5"/>
        <v>0.017241379310344827</v>
      </c>
      <c r="N93" s="4"/>
      <c r="O93" s="4"/>
      <c r="P93" s="4"/>
      <c r="Q93" s="4"/>
      <c r="R93" s="4"/>
      <c r="U93" s="4"/>
      <c r="W93" s="4"/>
      <c r="X93" s="4"/>
    </row>
    <row r="94" spans="4:24" ht="15">
      <c r="D94" s="73" t="s">
        <v>32</v>
      </c>
      <c r="E94" s="61">
        <f t="shared" si="0"/>
        <v>0</v>
      </c>
      <c r="F94" s="60">
        <f t="shared" si="1"/>
        <v>0</v>
      </c>
      <c r="G94" s="29">
        <f t="shared" si="2"/>
        <v>2</v>
      </c>
      <c r="H94" s="60">
        <f t="shared" si="3"/>
        <v>0.058823529411764705</v>
      </c>
      <c r="I94" s="61">
        <f t="shared" si="4"/>
        <v>3</v>
      </c>
      <c r="J94" s="49">
        <f t="shared" si="6"/>
        <v>0.23076923076923078</v>
      </c>
      <c r="K94" s="86">
        <f t="shared" si="5"/>
        <v>0.08620689655172414</v>
      </c>
      <c r="N94" s="4"/>
      <c r="O94" s="4"/>
      <c r="P94" s="4"/>
      <c r="Q94" s="4"/>
      <c r="R94" s="4"/>
      <c r="U94" s="4"/>
      <c r="W94" s="4"/>
      <c r="X94" s="4"/>
    </row>
    <row r="95" spans="4:24" ht="15">
      <c r="D95" s="73" t="s">
        <v>33</v>
      </c>
      <c r="E95" s="61">
        <f t="shared" si="0"/>
        <v>0</v>
      </c>
      <c r="F95" s="60">
        <f t="shared" si="1"/>
        <v>0</v>
      </c>
      <c r="G95" s="29">
        <f t="shared" si="2"/>
        <v>3</v>
      </c>
      <c r="H95" s="60">
        <f t="shared" si="3"/>
        <v>0.08823529411764706</v>
      </c>
      <c r="I95" s="61">
        <f t="shared" si="4"/>
        <v>4</v>
      </c>
      <c r="J95" s="49">
        <f t="shared" si="6"/>
        <v>0.3076923076923077</v>
      </c>
      <c r="K95" s="86">
        <f t="shared" si="5"/>
        <v>0.1206896551724138</v>
      </c>
      <c r="N95" s="4"/>
      <c r="O95" s="4"/>
      <c r="P95" s="4"/>
      <c r="Q95" s="4"/>
      <c r="R95" s="4"/>
      <c r="U95" s="4"/>
      <c r="W95" s="4"/>
      <c r="X95" s="4"/>
    </row>
    <row r="96" spans="4:24" ht="15">
      <c r="D96" s="73" t="s">
        <v>34</v>
      </c>
      <c r="E96" s="61">
        <f t="shared" si="0"/>
        <v>0</v>
      </c>
      <c r="F96" s="60">
        <f t="shared" si="1"/>
        <v>0</v>
      </c>
      <c r="G96" s="29">
        <f t="shared" si="2"/>
        <v>0</v>
      </c>
      <c r="H96" s="60">
        <f t="shared" si="3"/>
        <v>0</v>
      </c>
      <c r="I96" s="61">
        <f t="shared" si="4"/>
        <v>0</v>
      </c>
      <c r="J96" s="49">
        <f t="shared" si="6"/>
        <v>0</v>
      </c>
      <c r="K96" s="86">
        <f t="shared" si="5"/>
        <v>0</v>
      </c>
      <c r="N96" s="4"/>
      <c r="O96" s="4"/>
      <c r="P96" s="4"/>
      <c r="Q96" s="4"/>
      <c r="R96" s="4"/>
      <c r="U96" s="4"/>
      <c r="W96" s="4"/>
      <c r="X96" s="4"/>
    </row>
    <row r="97" spans="4:24" ht="15">
      <c r="D97" s="73" t="s">
        <v>35</v>
      </c>
      <c r="E97" s="61">
        <f t="shared" si="0"/>
        <v>0</v>
      </c>
      <c r="F97" s="60">
        <f t="shared" si="1"/>
        <v>0</v>
      </c>
      <c r="G97" s="29">
        <f t="shared" si="2"/>
        <v>1</v>
      </c>
      <c r="H97" s="60">
        <f t="shared" si="3"/>
        <v>0.029411764705882353</v>
      </c>
      <c r="I97" s="61">
        <f t="shared" si="4"/>
        <v>0</v>
      </c>
      <c r="J97" s="49">
        <f t="shared" si="6"/>
        <v>0</v>
      </c>
      <c r="K97" s="86">
        <f t="shared" si="5"/>
        <v>0.017241379310344827</v>
      </c>
      <c r="N97" s="4"/>
      <c r="O97" s="4"/>
      <c r="P97" s="4"/>
      <c r="Q97" s="4"/>
      <c r="R97" s="4"/>
      <c r="U97" s="4"/>
      <c r="W97" s="4"/>
      <c r="X97" s="4"/>
    </row>
    <row r="98" spans="4:24" ht="15">
      <c r="D98" s="73" t="s">
        <v>36</v>
      </c>
      <c r="E98" s="61">
        <f t="shared" si="0"/>
        <v>3</v>
      </c>
      <c r="F98" s="60">
        <f t="shared" si="1"/>
        <v>0.2727272727272727</v>
      </c>
      <c r="G98" s="29">
        <f t="shared" si="2"/>
        <v>3</v>
      </c>
      <c r="H98" s="60">
        <f t="shared" si="3"/>
        <v>0.08823529411764706</v>
      </c>
      <c r="I98" s="61">
        <f t="shared" si="4"/>
        <v>3</v>
      </c>
      <c r="J98" s="49">
        <f t="shared" si="6"/>
        <v>0.23076923076923078</v>
      </c>
      <c r="K98" s="86">
        <f t="shared" si="5"/>
        <v>0.15517241379310345</v>
      </c>
      <c r="N98" s="4"/>
      <c r="O98" s="4"/>
      <c r="P98" s="4"/>
      <c r="Q98" s="4"/>
      <c r="R98" s="4"/>
      <c r="U98" s="4"/>
      <c r="W98" s="4"/>
      <c r="X98" s="4"/>
    </row>
    <row r="99" spans="4:24" ht="15">
      <c r="D99" s="73" t="s">
        <v>37</v>
      </c>
      <c r="E99" s="61">
        <f t="shared" si="0"/>
        <v>0</v>
      </c>
      <c r="F99" s="60">
        <f t="shared" si="1"/>
        <v>0</v>
      </c>
      <c r="G99" s="29">
        <f t="shared" si="2"/>
        <v>2</v>
      </c>
      <c r="H99" s="60">
        <f t="shared" si="3"/>
        <v>0.058823529411764705</v>
      </c>
      <c r="I99" s="61">
        <f t="shared" si="4"/>
        <v>0</v>
      </c>
      <c r="J99" s="49">
        <f t="shared" si="6"/>
        <v>0</v>
      </c>
      <c r="K99" s="86">
        <f t="shared" si="5"/>
        <v>0.034482758620689655</v>
      </c>
      <c r="N99" s="4"/>
      <c r="O99" s="4"/>
      <c r="P99" s="4"/>
      <c r="Q99" s="4"/>
      <c r="R99" s="4"/>
      <c r="U99" s="4"/>
      <c r="W99" s="4"/>
      <c r="X99" s="4"/>
    </row>
    <row r="100" spans="4:24" ht="15">
      <c r="D100" s="73" t="s">
        <v>54</v>
      </c>
      <c r="E100" s="61">
        <f t="shared" si="0"/>
        <v>0</v>
      </c>
      <c r="F100" s="60">
        <f t="shared" si="1"/>
        <v>0</v>
      </c>
      <c r="G100" s="29">
        <f t="shared" si="2"/>
        <v>0</v>
      </c>
      <c r="H100" s="60">
        <f t="shared" si="3"/>
        <v>0</v>
      </c>
      <c r="I100" s="61">
        <f t="shared" si="4"/>
        <v>0</v>
      </c>
      <c r="J100" s="49">
        <f t="shared" si="6"/>
        <v>0</v>
      </c>
      <c r="K100" s="86">
        <f>((SUM(E100,G100,I100)/$E$103))</f>
        <v>0</v>
      </c>
      <c r="N100" s="4"/>
      <c r="O100" s="4"/>
      <c r="P100" s="4"/>
      <c r="Q100" s="4"/>
      <c r="R100" s="4"/>
      <c r="U100" s="4"/>
      <c r="W100" s="4"/>
      <c r="X100" s="4"/>
    </row>
    <row r="101" spans="4:24" ht="25.5">
      <c r="D101" s="73" t="s">
        <v>55</v>
      </c>
      <c r="E101" s="61">
        <f t="shared" si="0"/>
        <v>1</v>
      </c>
      <c r="F101" s="60">
        <f t="shared" si="1"/>
        <v>0.09090909090909091</v>
      </c>
      <c r="G101" s="29">
        <f t="shared" si="2"/>
        <v>4</v>
      </c>
      <c r="H101" s="60">
        <f t="shared" si="3"/>
        <v>0.11764705882352941</v>
      </c>
      <c r="I101" s="61">
        <f t="shared" si="4"/>
        <v>0</v>
      </c>
      <c r="J101" s="49">
        <f t="shared" si="6"/>
        <v>0</v>
      </c>
      <c r="K101" s="86">
        <f t="shared" si="5"/>
        <v>0.08620689655172414</v>
      </c>
      <c r="N101" s="4"/>
      <c r="O101" s="4"/>
      <c r="P101" s="4"/>
      <c r="Q101" s="4"/>
      <c r="R101" s="4"/>
      <c r="U101" s="4"/>
      <c r="W101" s="4"/>
      <c r="X101" s="4"/>
    </row>
    <row r="102" spans="5:24" ht="15.75" thickBot="1">
      <c r="E102" s="61">
        <f aca="true" t="shared" si="7" ref="E102:K102">SUM(E88:E101)</f>
        <v>11</v>
      </c>
      <c r="F102" s="61">
        <f t="shared" si="7"/>
        <v>1</v>
      </c>
      <c r="G102" s="29">
        <f t="shared" si="7"/>
        <v>34</v>
      </c>
      <c r="H102" s="61">
        <f t="shared" si="7"/>
        <v>1</v>
      </c>
      <c r="I102" s="61">
        <f t="shared" si="7"/>
        <v>13</v>
      </c>
      <c r="J102" s="50">
        <f t="shared" si="7"/>
        <v>1</v>
      </c>
      <c r="K102" s="87">
        <f t="shared" si="7"/>
        <v>1</v>
      </c>
      <c r="N102" s="4"/>
      <c r="O102" s="4"/>
      <c r="P102" s="4"/>
      <c r="Q102" s="4"/>
      <c r="R102" s="4"/>
      <c r="U102" s="4"/>
      <c r="W102" s="4"/>
      <c r="X102" s="4"/>
    </row>
    <row r="103" spans="4:24" ht="26.25" thickBot="1">
      <c r="D103" s="74" t="s">
        <v>20</v>
      </c>
      <c r="E103" s="79">
        <f>SUM(E102,G102,I102)</f>
        <v>58</v>
      </c>
      <c r="N103" s="4"/>
      <c r="O103" s="4"/>
      <c r="P103" s="4"/>
      <c r="Q103" s="4"/>
      <c r="R103" s="4"/>
      <c r="U103" s="4"/>
      <c r="W103" s="4"/>
      <c r="X103" s="4"/>
    </row>
    <row r="104" spans="6:24" ht="15.75" thickBot="1">
      <c r="F104" s="63">
        <f>(E102/E103)</f>
        <v>0.1896551724137931</v>
      </c>
      <c r="H104" s="63">
        <f>(G102/E103)</f>
        <v>0.5862068965517241</v>
      </c>
      <c r="J104" s="52">
        <f>(I102/E103)</f>
        <v>0.22413793103448276</v>
      </c>
      <c r="N104" s="4"/>
      <c r="O104" s="4"/>
      <c r="P104" s="4"/>
      <c r="Q104" s="4"/>
      <c r="R104" s="4"/>
      <c r="U104" s="4"/>
      <c r="W104" s="4"/>
      <c r="X104" s="4"/>
    </row>
    <row r="105" spans="14:24" ht="15">
      <c r="N105" s="4"/>
      <c r="O105" s="4"/>
      <c r="P105" s="4"/>
      <c r="Q105" s="4"/>
      <c r="R105" s="4"/>
      <c r="U105" s="4"/>
      <c r="W105" s="4"/>
      <c r="X105" s="4"/>
    </row>
    <row r="106" spans="14:24" ht="15">
      <c r="N106" s="4"/>
      <c r="O106" s="4"/>
      <c r="P106" s="4"/>
      <c r="Q106" s="4"/>
      <c r="R106" s="4"/>
      <c r="U106" s="4"/>
      <c r="W106" s="4"/>
      <c r="X106" s="4"/>
    </row>
    <row r="107" spans="12:24" ht="16.5" customHeight="1">
      <c r="L107" s="98"/>
      <c r="N107" s="4"/>
      <c r="O107" s="4"/>
      <c r="P107" s="4"/>
      <c r="Q107" s="4"/>
      <c r="R107" s="4"/>
      <c r="U107" s="4"/>
      <c r="W107" s="4"/>
      <c r="X107" s="4"/>
    </row>
    <row r="108" spans="12:24" ht="37.5" customHeight="1">
      <c r="L108" s="98"/>
      <c r="N108" s="4"/>
      <c r="O108" s="4"/>
      <c r="P108" s="4"/>
      <c r="Q108" s="4"/>
      <c r="R108" s="4"/>
      <c r="U108" s="4"/>
      <c r="W108" s="4"/>
      <c r="X108" s="4"/>
    </row>
    <row r="109" spans="14:24" ht="15">
      <c r="N109" s="4"/>
      <c r="O109" s="8" t="s">
        <v>14</v>
      </c>
      <c r="P109" s="8" t="s">
        <v>16</v>
      </c>
      <c r="Q109" s="4"/>
      <c r="R109" s="4"/>
      <c r="U109" s="4"/>
      <c r="W109" s="4"/>
      <c r="X109" s="4"/>
    </row>
    <row r="110" spans="14:24" ht="15">
      <c r="N110" s="4"/>
      <c r="O110" s="8"/>
      <c r="P110" s="8"/>
      <c r="Q110" s="4"/>
      <c r="R110" s="4"/>
      <c r="U110" s="4"/>
      <c r="W110" s="4"/>
      <c r="X110" s="4"/>
    </row>
    <row r="111" spans="14:24" ht="15">
      <c r="N111" s="4"/>
      <c r="O111" s="9" t="s">
        <v>39</v>
      </c>
      <c r="P111" s="9" t="s">
        <v>26</v>
      </c>
      <c r="Q111" s="4"/>
      <c r="R111" s="4"/>
      <c r="U111" s="4"/>
      <c r="W111" s="4"/>
      <c r="X111" s="4"/>
    </row>
    <row r="112" spans="14:24" ht="15">
      <c r="N112" s="4"/>
      <c r="O112" s="9" t="s">
        <v>15</v>
      </c>
      <c r="P112" s="9" t="s">
        <v>27</v>
      </c>
      <c r="Q112" s="4"/>
      <c r="R112" s="4"/>
      <c r="U112" s="4"/>
      <c r="W112" s="4"/>
      <c r="X112" s="4"/>
    </row>
    <row r="113" spans="14:24" ht="15">
      <c r="N113" s="4"/>
      <c r="O113" s="21" t="s">
        <v>41</v>
      </c>
      <c r="P113" s="9" t="s">
        <v>28</v>
      </c>
      <c r="Q113" s="4"/>
      <c r="R113" s="4"/>
      <c r="U113" s="4"/>
      <c r="W113" s="4"/>
      <c r="X113" s="4"/>
    </row>
    <row r="114" spans="14:24" ht="15">
      <c r="N114" s="4"/>
      <c r="O114" s="10"/>
      <c r="P114" s="9" t="s">
        <v>29</v>
      </c>
      <c r="Q114" s="4"/>
      <c r="R114" s="4"/>
      <c r="U114" s="4"/>
      <c r="W114" s="4"/>
      <c r="X114" s="4"/>
    </row>
    <row r="115" spans="14:24" ht="15">
      <c r="N115" s="4"/>
      <c r="O115" s="11"/>
      <c r="P115" s="9" t="s">
        <v>30</v>
      </c>
      <c r="Q115" s="4"/>
      <c r="R115" s="4"/>
      <c r="U115" s="4"/>
      <c r="W115" s="4"/>
      <c r="X115" s="4"/>
    </row>
    <row r="116" spans="15:16" ht="15">
      <c r="O116" s="11"/>
      <c r="P116" s="9" t="s">
        <v>31</v>
      </c>
    </row>
    <row r="117" spans="15:16" ht="15">
      <c r="O117" s="11"/>
      <c r="P117" s="9" t="s">
        <v>32</v>
      </c>
    </row>
    <row r="118" spans="15:16" ht="15">
      <c r="O118" s="11"/>
      <c r="P118" s="9" t="s">
        <v>33</v>
      </c>
    </row>
    <row r="119" spans="15:16" ht="15">
      <c r="O119" s="11"/>
      <c r="P119" s="9" t="s">
        <v>34</v>
      </c>
    </row>
    <row r="120" spans="15:16" ht="15">
      <c r="O120" s="11"/>
      <c r="P120" s="9" t="s">
        <v>35</v>
      </c>
    </row>
    <row r="121" spans="15:16" ht="15">
      <c r="O121" s="11"/>
      <c r="P121" s="9" t="s">
        <v>36</v>
      </c>
    </row>
    <row r="122" spans="15:16" ht="15">
      <c r="O122" s="21"/>
      <c r="P122" s="9" t="s">
        <v>37</v>
      </c>
    </row>
    <row r="123" spans="15:16" ht="15">
      <c r="O123" s="21"/>
      <c r="P123" s="9" t="s">
        <v>38</v>
      </c>
    </row>
    <row r="124" spans="15:16" ht="33.75">
      <c r="O124" s="21"/>
      <c r="P124" s="27" t="s">
        <v>55</v>
      </c>
    </row>
    <row r="125" spans="4:16" ht="33" customHeight="1" thickBot="1">
      <c r="D125" s="133" t="s">
        <v>21</v>
      </c>
      <c r="E125" s="134"/>
      <c r="F125" s="134"/>
      <c r="G125" s="134"/>
      <c r="H125" s="134"/>
      <c r="I125" s="134"/>
      <c r="J125" s="134"/>
      <c r="K125" s="134"/>
      <c r="L125" s="134"/>
      <c r="M125" s="134"/>
      <c r="N125" s="134"/>
      <c r="O125" s="134"/>
      <c r="P125" s="134"/>
    </row>
    <row r="126" spans="4:16" ht="28.5" customHeight="1">
      <c r="D126" s="101" t="s">
        <v>16</v>
      </c>
      <c r="E126" s="103" t="s">
        <v>42</v>
      </c>
      <c r="F126" s="103" t="s">
        <v>43</v>
      </c>
      <c r="G126" s="105" t="s">
        <v>44</v>
      </c>
      <c r="H126" s="103" t="s">
        <v>45</v>
      </c>
      <c r="I126" s="99" t="s">
        <v>46</v>
      </c>
      <c r="J126" s="119" t="s">
        <v>47</v>
      </c>
      <c r="K126" s="103" t="s">
        <v>22</v>
      </c>
      <c r="L126" s="103" t="s">
        <v>48</v>
      </c>
      <c r="M126" s="99" t="s">
        <v>49</v>
      </c>
      <c r="N126" s="105" t="s">
        <v>50</v>
      </c>
      <c r="O126" s="105" t="s">
        <v>51</v>
      </c>
      <c r="P126" s="105" t="s">
        <v>52</v>
      </c>
    </row>
    <row r="127" spans="4:16" ht="59.25" customHeight="1" thickBot="1">
      <c r="D127" s="102"/>
      <c r="E127" s="104"/>
      <c r="F127" s="104"/>
      <c r="G127" s="106"/>
      <c r="H127" s="104"/>
      <c r="I127" s="100"/>
      <c r="J127" s="135"/>
      <c r="K127" s="104"/>
      <c r="L127" s="104"/>
      <c r="M127" s="100"/>
      <c r="N127" s="106"/>
      <c r="O127" s="106"/>
      <c r="P127" s="106"/>
    </row>
    <row r="128" spans="4:16" ht="15">
      <c r="D128" s="75" t="s">
        <v>26</v>
      </c>
      <c r="E128" s="64">
        <f aca="true" t="shared" si="8" ref="E128:E141">_xlfn.COUNTIFS($E$7:$E$65,D128,$M$7:$M$65,"X")</f>
        <v>0</v>
      </c>
      <c r="F128" s="64">
        <f aca="true" t="shared" si="9" ref="F128:F141">_xlfn.COUNTIFS($E$7:$E$65,D128,$N$7:$N$65,"X")</f>
        <v>0</v>
      </c>
      <c r="G128" s="23">
        <f aca="true" t="shared" si="10" ref="G128:G141">_xlfn.COUNTIFS($E$7:$E$65,D128,$O$7:$O$65,"X")</f>
        <v>0</v>
      </c>
      <c r="H128" s="64">
        <f aca="true" t="shared" si="11" ref="H128:H141">_xlfn.COUNTIFS($E$7:$E$65,D128,$P$7:$P$65,"X")</f>
        <v>0</v>
      </c>
      <c r="I128" s="83">
        <f aca="true" t="shared" si="12" ref="I128:I141">_xlfn.COUNTIFS($E$7:$E$65,D128,$Q$7:$Q$65,"X")</f>
        <v>0</v>
      </c>
      <c r="J128" s="81">
        <f aca="true" t="shared" si="13" ref="J128:J141">_xlfn.COUNTIFS($E$7:$E$65,E128,$R$7:$R$65,"X")</f>
        <v>0</v>
      </c>
      <c r="K128" s="83">
        <f aca="true" t="shared" si="14" ref="K128:K142">_xlfn.COUNTIFS($E$7:$E$65,F128,$S$7:$S$65,"X")</f>
        <v>0</v>
      </c>
      <c r="L128" s="83">
        <f aca="true" t="shared" si="15" ref="L128:L142">_xlfn.COUNTIFS($E$7:$E$65,G128,$T$7:$T$65,"X")</f>
        <v>0</v>
      </c>
      <c r="M128" s="83">
        <f aca="true" t="shared" si="16" ref="M128:M142">_xlfn.COUNTIFS($E$7:$E$65,H128,$U$7:$U$65,"X")</f>
        <v>0</v>
      </c>
      <c r="N128" s="24">
        <f aca="true" t="shared" si="17" ref="N128:N142">_xlfn.COUNTIFS($E$7:$E$65,I128,$V$7:$V$65,"X")</f>
        <v>0</v>
      </c>
      <c r="O128" s="24">
        <f aca="true" t="shared" si="18" ref="O128:O142">_xlfn.COUNTIFS($E$7:$E$65,J128,$W$7:$W$65,"X")</f>
        <v>0</v>
      </c>
      <c r="P128" s="24">
        <f aca="true" t="shared" si="19" ref="P128:P142">_xlfn.COUNTIFS($E$7:$E$65,K128,$X$7:$X$65,"X")</f>
        <v>0</v>
      </c>
    </row>
    <row r="129" spans="4:16" ht="15">
      <c r="D129" s="72" t="s">
        <v>27</v>
      </c>
      <c r="E129" s="65">
        <f t="shared" si="8"/>
        <v>0</v>
      </c>
      <c r="F129" s="65">
        <f t="shared" si="9"/>
        <v>0</v>
      </c>
      <c r="G129" s="18">
        <f t="shared" si="10"/>
        <v>0</v>
      </c>
      <c r="H129" s="65">
        <f t="shared" si="11"/>
        <v>0</v>
      </c>
      <c r="I129" s="65">
        <f t="shared" si="12"/>
        <v>0</v>
      </c>
      <c r="J129" s="53">
        <f t="shared" si="13"/>
        <v>0</v>
      </c>
      <c r="K129" s="65">
        <f t="shared" si="14"/>
        <v>0</v>
      </c>
      <c r="L129" s="65">
        <f t="shared" si="15"/>
        <v>0</v>
      </c>
      <c r="M129" s="65">
        <f t="shared" si="16"/>
        <v>0</v>
      </c>
      <c r="N129" s="18">
        <f t="shared" si="17"/>
        <v>0</v>
      </c>
      <c r="O129" s="18">
        <f t="shared" si="18"/>
        <v>0</v>
      </c>
      <c r="P129" s="18">
        <f t="shared" si="19"/>
        <v>0</v>
      </c>
    </row>
    <row r="130" spans="4:16" ht="15">
      <c r="D130" s="73" t="s">
        <v>28</v>
      </c>
      <c r="E130" s="65">
        <f t="shared" si="8"/>
        <v>2</v>
      </c>
      <c r="F130" s="65">
        <f t="shared" si="9"/>
        <v>0</v>
      </c>
      <c r="G130" s="18">
        <f t="shared" si="10"/>
        <v>0</v>
      </c>
      <c r="H130" s="65">
        <f t="shared" si="11"/>
        <v>0</v>
      </c>
      <c r="I130" s="65">
        <f t="shared" si="12"/>
        <v>0</v>
      </c>
      <c r="J130" s="53">
        <f t="shared" si="13"/>
        <v>0</v>
      </c>
      <c r="K130" s="65">
        <f t="shared" si="14"/>
        <v>0</v>
      </c>
      <c r="L130" s="65">
        <f t="shared" si="15"/>
        <v>0</v>
      </c>
      <c r="M130" s="65">
        <f t="shared" si="16"/>
        <v>0</v>
      </c>
      <c r="N130" s="18">
        <f t="shared" si="17"/>
        <v>0</v>
      </c>
      <c r="O130" s="18">
        <f t="shared" si="18"/>
        <v>0</v>
      </c>
      <c r="P130" s="18">
        <f t="shared" si="19"/>
        <v>0</v>
      </c>
    </row>
    <row r="131" spans="4:16" ht="15">
      <c r="D131" s="73" t="s">
        <v>29</v>
      </c>
      <c r="E131" s="65">
        <f t="shared" si="8"/>
        <v>0</v>
      </c>
      <c r="F131" s="65">
        <f t="shared" si="9"/>
        <v>0</v>
      </c>
      <c r="G131" s="18">
        <f t="shared" si="10"/>
        <v>0</v>
      </c>
      <c r="H131" s="65">
        <f t="shared" si="11"/>
        <v>0</v>
      </c>
      <c r="I131" s="65">
        <f t="shared" si="12"/>
        <v>0</v>
      </c>
      <c r="J131" s="53">
        <f t="shared" si="13"/>
        <v>0</v>
      </c>
      <c r="K131" s="65">
        <f t="shared" si="14"/>
        <v>0</v>
      </c>
      <c r="L131" s="65">
        <f t="shared" si="15"/>
        <v>0</v>
      </c>
      <c r="M131" s="65">
        <f t="shared" si="16"/>
        <v>0</v>
      </c>
      <c r="N131" s="18">
        <f t="shared" si="17"/>
        <v>0</v>
      </c>
      <c r="O131" s="18">
        <f t="shared" si="18"/>
        <v>0</v>
      </c>
      <c r="P131" s="18">
        <f t="shared" si="19"/>
        <v>0</v>
      </c>
    </row>
    <row r="132" spans="4:16" ht="15">
      <c r="D132" s="73" t="s">
        <v>30</v>
      </c>
      <c r="E132" s="65">
        <f t="shared" si="8"/>
        <v>3</v>
      </c>
      <c r="F132" s="65">
        <f t="shared" si="9"/>
        <v>0</v>
      </c>
      <c r="G132" s="18">
        <f t="shared" si="10"/>
        <v>0</v>
      </c>
      <c r="H132" s="65">
        <f t="shared" si="11"/>
        <v>0</v>
      </c>
      <c r="I132" s="65">
        <f t="shared" si="12"/>
        <v>0</v>
      </c>
      <c r="J132" s="53">
        <f t="shared" si="13"/>
        <v>0</v>
      </c>
      <c r="K132" s="65">
        <f t="shared" si="14"/>
        <v>0</v>
      </c>
      <c r="L132" s="65">
        <f t="shared" si="15"/>
        <v>0</v>
      </c>
      <c r="M132" s="65">
        <f t="shared" si="16"/>
        <v>0</v>
      </c>
      <c r="N132" s="18">
        <f t="shared" si="17"/>
        <v>0</v>
      </c>
      <c r="O132" s="18">
        <f t="shared" si="18"/>
        <v>0</v>
      </c>
      <c r="P132" s="18">
        <f t="shared" si="19"/>
        <v>0</v>
      </c>
    </row>
    <row r="133" spans="4:16" ht="15">
      <c r="D133" s="73" t="s">
        <v>31</v>
      </c>
      <c r="E133" s="65">
        <f t="shared" si="8"/>
        <v>0</v>
      </c>
      <c r="F133" s="65">
        <f t="shared" si="9"/>
        <v>0</v>
      </c>
      <c r="G133" s="18">
        <f t="shared" si="10"/>
        <v>0</v>
      </c>
      <c r="H133" s="65">
        <f t="shared" si="11"/>
        <v>0</v>
      </c>
      <c r="I133" s="65">
        <f t="shared" si="12"/>
        <v>0</v>
      </c>
      <c r="J133" s="53">
        <f t="shared" si="13"/>
        <v>0</v>
      </c>
      <c r="K133" s="65">
        <f t="shared" si="14"/>
        <v>0</v>
      </c>
      <c r="L133" s="65">
        <f t="shared" si="15"/>
        <v>0</v>
      </c>
      <c r="M133" s="65">
        <f t="shared" si="16"/>
        <v>0</v>
      </c>
      <c r="N133" s="18">
        <f t="shared" si="17"/>
        <v>0</v>
      </c>
      <c r="O133" s="18">
        <f t="shared" si="18"/>
        <v>0</v>
      </c>
      <c r="P133" s="18">
        <f t="shared" si="19"/>
        <v>0</v>
      </c>
    </row>
    <row r="134" spans="4:16" ht="15">
      <c r="D134" s="73" t="s">
        <v>32</v>
      </c>
      <c r="E134" s="65">
        <f t="shared" si="8"/>
        <v>0</v>
      </c>
      <c r="F134" s="65">
        <f t="shared" si="9"/>
        <v>0</v>
      </c>
      <c r="G134" s="18">
        <f t="shared" si="10"/>
        <v>0</v>
      </c>
      <c r="H134" s="65">
        <f t="shared" si="11"/>
        <v>0</v>
      </c>
      <c r="I134" s="65">
        <f t="shared" si="12"/>
        <v>0</v>
      </c>
      <c r="J134" s="53">
        <f t="shared" si="13"/>
        <v>0</v>
      </c>
      <c r="K134" s="65">
        <f t="shared" si="14"/>
        <v>0</v>
      </c>
      <c r="L134" s="65">
        <f t="shared" si="15"/>
        <v>0</v>
      </c>
      <c r="M134" s="65">
        <f t="shared" si="16"/>
        <v>0</v>
      </c>
      <c r="N134" s="18">
        <f t="shared" si="17"/>
        <v>0</v>
      </c>
      <c r="O134" s="18">
        <f t="shared" si="18"/>
        <v>0</v>
      </c>
      <c r="P134" s="18">
        <f t="shared" si="19"/>
        <v>0</v>
      </c>
    </row>
    <row r="135" spans="4:16" ht="15">
      <c r="D135" s="73" t="s">
        <v>33</v>
      </c>
      <c r="E135" s="65">
        <f t="shared" si="8"/>
        <v>1</v>
      </c>
      <c r="F135" s="65">
        <f t="shared" si="9"/>
        <v>0</v>
      </c>
      <c r="G135" s="18">
        <f t="shared" si="10"/>
        <v>0</v>
      </c>
      <c r="H135" s="65">
        <f t="shared" si="11"/>
        <v>0</v>
      </c>
      <c r="I135" s="65">
        <f t="shared" si="12"/>
        <v>0</v>
      </c>
      <c r="J135" s="53">
        <f t="shared" si="13"/>
        <v>0</v>
      </c>
      <c r="K135" s="65">
        <f t="shared" si="14"/>
        <v>0</v>
      </c>
      <c r="L135" s="65">
        <f t="shared" si="15"/>
        <v>0</v>
      </c>
      <c r="M135" s="65">
        <f t="shared" si="16"/>
        <v>0</v>
      </c>
      <c r="N135" s="18">
        <f t="shared" si="17"/>
        <v>0</v>
      </c>
      <c r="O135" s="18">
        <f t="shared" si="18"/>
        <v>0</v>
      </c>
      <c r="P135" s="18">
        <f t="shared" si="19"/>
        <v>0</v>
      </c>
    </row>
    <row r="136" spans="4:16" ht="15">
      <c r="D136" s="73" t="s">
        <v>34</v>
      </c>
      <c r="E136" s="65">
        <f t="shared" si="8"/>
        <v>0</v>
      </c>
      <c r="F136" s="65">
        <f t="shared" si="9"/>
        <v>0</v>
      </c>
      <c r="G136" s="18">
        <f t="shared" si="10"/>
        <v>0</v>
      </c>
      <c r="H136" s="65">
        <f t="shared" si="11"/>
        <v>0</v>
      </c>
      <c r="I136" s="65">
        <f t="shared" si="12"/>
        <v>0</v>
      </c>
      <c r="J136" s="53">
        <f t="shared" si="13"/>
        <v>0</v>
      </c>
      <c r="K136" s="65">
        <f t="shared" si="14"/>
        <v>0</v>
      </c>
      <c r="L136" s="65">
        <f t="shared" si="15"/>
        <v>0</v>
      </c>
      <c r="M136" s="65">
        <f t="shared" si="16"/>
        <v>0</v>
      </c>
      <c r="N136" s="18">
        <f t="shared" si="17"/>
        <v>0</v>
      </c>
      <c r="O136" s="18">
        <f t="shared" si="18"/>
        <v>0</v>
      </c>
      <c r="P136" s="18">
        <f t="shared" si="19"/>
        <v>0</v>
      </c>
    </row>
    <row r="137" spans="4:16" ht="15">
      <c r="D137" s="73" t="s">
        <v>35</v>
      </c>
      <c r="E137" s="65">
        <f t="shared" si="8"/>
        <v>0</v>
      </c>
      <c r="F137" s="65">
        <f t="shared" si="9"/>
        <v>0</v>
      </c>
      <c r="G137" s="18">
        <f t="shared" si="10"/>
        <v>0</v>
      </c>
      <c r="H137" s="65">
        <f t="shared" si="11"/>
        <v>0</v>
      </c>
      <c r="I137" s="65">
        <f t="shared" si="12"/>
        <v>0</v>
      </c>
      <c r="J137" s="53">
        <f t="shared" si="13"/>
        <v>0</v>
      </c>
      <c r="K137" s="65">
        <f t="shared" si="14"/>
        <v>0</v>
      </c>
      <c r="L137" s="65">
        <f t="shared" si="15"/>
        <v>0</v>
      </c>
      <c r="M137" s="65">
        <f t="shared" si="16"/>
        <v>0</v>
      </c>
      <c r="N137" s="18">
        <f t="shared" si="17"/>
        <v>0</v>
      </c>
      <c r="O137" s="18">
        <f t="shared" si="18"/>
        <v>0</v>
      </c>
      <c r="P137" s="18">
        <f t="shared" si="19"/>
        <v>0</v>
      </c>
    </row>
    <row r="138" spans="4:16" ht="15">
      <c r="D138" s="73" t="s">
        <v>36</v>
      </c>
      <c r="E138" s="65">
        <f t="shared" si="8"/>
        <v>1</v>
      </c>
      <c r="F138" s="65">
        <f t="shared" si="9"/>
        <v>0</v>
      </c>
      <c r="G138" s="18">
        <f t="shared" si="10"/>
        <v>0</v>
      </c>
      <c r="H138" s="65">
        <f t="shared" si="11"/>
        <v>0</v>
      </c>
      <c r="I138" s="65">
        <f t="shared" si="12"/>
        <v>0</v>
      </c>
      <c r="J138" s="53">
        <f t="shared" si="13"/>
        <v>0</v>
      </c>
      <c r="K138" s="65">
        <f t="shared" si="14"/>
        <v>0</v>
      </c>
      <c r="L138" s="65">
        <f t="shared" si="15"/>
        <v>0</v>
      </c>
      <c r="M138" s="65">
        <f t="shared" si="16"/>
        <v>0</v>
      </c>
      <c r="N138" s="18">
        <f t="shared" si="17"/>
        <v>0</v>
      </c>
      <c r="O138" s="18">
        <f t="shared" si="18"/>
        <v>0</v>
      </c>
      <c r="P138" s="18">
        <f t="shared" si="19"/>
        <v>0</v>
      </c>
    </row>
    <row r="139" spans="4:16" ht="15">
      <c r="D139" s="73" t="s">
        <v>37</v>
      </c>
      <c r="E139" s="65">
        <f t="shared" si="8"/>
        <v>1</v>
      </c>
      <c r="F139" s="65">
        <f t="shared" si="9"/>
        <v>0</v>
      </c>
      <c r="G139" s="18">
        <f t="shared" si="10"/>
        <v>0</v>
      </c>
      <c r="H139" s="65">
        <f t="shared" si="11"/>
        <v>0</v>
      </c>
      <c r="I139" s="65">
        <f t="shared" si="12"/>
        <v>0</v>
      </c>
      <c r="J139" s="53">
        <f t="shared" si="13"/>
        <v>0</v>
      </c>
      <c r="K139" s="65">
        <f t="shared" si="14"/>
        <v>0</v>
      </c>
      <c r="L139" s="65">
        <f t="shared" si="15"/>
        <v>0</v>
      </c>
      <c r="M139" s="65">
        <f t="shared" si="16"/>
        <v>0</v>
      </c>
      <c r="N139" s="18">
        <f t="shared" si="17"/>
        <v>0</v>
      </c>
      <c r="O139" s="18">
        <f t="shared" si="18"/>
        <v>0</v>
      </c>
      <c r="P139" s="18">
        <f t="shared" si="19"/>
        <v>0</v>
      </c>
    </row>
    <row r="140" spans="4:16" ht="15">
      <c r="D140" s="73" t="s">
        <v>54</v>
      </c>
      <c r="E140" s="65">
        <f t="shared" si="8"/>
        <v>0</v>
      </c>
      <c r="F140" s="65">
        <f t="shared" si="9"/>
        <v>0</v>
      </c>
      <c r="G140" s="18">
        <f t="shared" si="10"/>
        <v>0</v>
      </c>
      <c r="H140" s="65">
        <f t="shared" si="11"/>
        <v>0</v>
      </c>
      <c r="I140" s="65">
        <f t="shared" si="12"/>
        <v>0</v>
      </c>
      <c r="J140" s="53">
        <f t="shared" si="13"/>
        <v>0</v>
      </c>
      <c r="K140" s="65">
        <f t="shared" si="14"/>
        <v>0</v>
      </c>
      <c r="L140" s="65">
        <f t="shared" si="15"/>
        <v>0</v>
      </c>
      <c r="M140" s="65">
        <f t="shared" si="16"/>
        <v>0</v>
      </c>
      <c r="N140" s="18">
        <f t="shared" si="17"/>
        <v>0</v>
      </c>
      <c r="O140" s="18">
        <f t="shared" si="18"/>
        <v>0</v>
      </c>
      <c r="P140" s="18">
        <f t="shared" si="19"/>
        <v>0</v>
      </c>
    </row>
    <row r="141" spans="4:16" ht="25.5">
      <c r="D141" s="73" t="s">
        <v>55</v>
      </c>
      <c r="E141" s="65">
        <f t="shared" si="8"/>
        <v>1</v>
      </c>
      <c r="F141" s="65">
        <f t="shared" si="9"/>
        <v>0</v>
      </c>
      <c r="G141" s="18">
        <f t="shared" si="10"/>
        <v>0</v>
      </c>
      <c r="H141" s="65">
        <f t="shared" si="11"/>
        <v>0</v>
      </c>
      <c r="I141" s="65">
        <f t="shared" si="12"/>
        <v>0</v>
      </c>
      <c r="J141" s="53">
        <f t="shared" si="13"/>
        <v>0</v>
      </c>
      <c r="K141" s="65">
        <f t="shared" si="14"/>
        <v>0</v>
      </c>
      <c r="L141" s="65">
        <f t="shared" si="15"/>
        <v>0</v>
      </c>
      <c r="M141" s="65">
        <f t="shared" si="16"/>
        <v>0</v>
      </c>
      <c r="N141" s="18">
        <f t="shared" si="17"/>
        <v>0</v>
      </c>
      <c r="O141" s="18">
        <f t="shared" si="18"/>
        <v>0</v>
      </c>
      <c r="P141" s="18">
        <f t="shared" si="19"/>
        <v>0</v>
      </c>
    </row>
    <row r="142" spans="5:18" ht="15.75" thickBot="1">
      <c r="E142" s="65">
        <f>SUM(E128:E141)</f>
        <v>9</v>
      </c>
      <c r="F142" s="65">
        <f>SUM(F128:F141)</f>
        <v>0</v>
      </c>
      <c r="G142" s="18">
        <f>SUM(G128:G141)</f>
        <v>0</v>
      </c>
      <c r="H142" s="65">
        <f>SUM(H128:H141)</f>
        <v>0</v>
      </c>
      <c r="I142" s="65">
        <f>SUM(I128:I141)</f>
        <v>0</v>
      </c>
      <c r="J142" s="53">
        <f>SUM(E128:I141)</f>
        <v>9</v>
      </c>
      <c r="K142" s="65">
        <f t="shared" si="14"/>
        <v>0</v>
      </c>
      <c r="L142" s="65">
        <f t="shared" si="15"/>
        <v>0</v>
      </c>
      <c r="M142" s="65">
        <f t="shared" si="16"/>
        <v>0</v>
      </c>
      <c r="N142" s="18">
        <f t="shared" si="17"/>
        <v>0</v>
      </c>
      <c r="O142" s="18">
        <f t="shared" si="18"/>
        <v>0</v>
      </c>
      <c r="P142" s="18">
        <f t="shared" si="19"/>
        <v>0</v>
      </c>
      <c r="R142" s="19">
        <f>SUM(E128:P142)</f>
        <v>27</v>
      </c>
    </row>
    <row r="143" spans="5:19" ht="15.75" thickBot="1">
      <c r="E143" s="80">
        <f>(E142/R142)</f>
        <v>0.3333333333333333</v>
      </c>
      <c r="F143" s="66">
        <f>(F142/R142)</f>
        <v>0</v>
      </c>
      <c r="G143" s="16">
        <f>(G142/R142)</f>
        <v>0</v>
      </c>
      <c r="H143" s="66">
        <f>(H142/R142)</f>
        <v>0</v>
      </c>
      <c r="I143" s="84">
        <f>(I142/R142)</f>
        <v>0</v>
      </c>
      <c r="J143" s="82">
        <f>(J142/R142)</f>
        <v>0.3333333333333333</v>
      </c>
      <c r="K143" s="84">
        <f>(K142/R142)</f>
        <v>0</v>
      </c>
      <c r="L143" s="84">
        <f>(L142/R142)</f>
        <v>0</v>
      </c>
      <c r="M143" s="84">
        <f>(M142/R142)</f>
        <v>0</v>
      </c>
      <c r="N143" s="17">
        <f>(N142/R142)</f>
        <v>0</v>
      </c>
      <c r="O143" s="17">
        <f>(O142/R142)</f>
        <v>0</v>
      </c>
      <c r="P143" s="17">
        <f>(P142/R142)</f>
        <v>0</v>
      </c>
      <c r="S143" s="88">
        <f>SUM(E143:P143)</f>
        <v>0.6666666666666666</v>
      </c>
    </row>
  </sheetData>
  <sheetProtection/>
  <mergeCells count="47">
    <mergeCell ref="M126:M127"/>
    <mergeCell ref="N126:N127"/>
    <mergeCell ref="O126:O127"/>
    <mergeCell ref="P126:P127"/>
    <mergeCell ref="D125:P125"/>
    <mergeCell ref="J126:J127"/>
    <mergeCell ref="H126:H127"/>
    <mergeCell ref="D85:K85"/>
    <mergeCell ref="W5:W6"/>
    <mergeCell ref="C2:Y2"/>
    <mergeCell ref="Y4:Y6"/>
    <mergeCell ref="D4:D6"/>
    <mergeCell ref="E4:E6"/>
    <mergeCell ref="F4:F6"/>
    <mergeCell ref="K4:L4"/>
    <mergeCell ref="X5:X6"/>
    <mergeCell ref="M4:X4"/>
    <mergeCell ref="G4:G6"/>
    <mergeCell ref="H4:H6"/>
    <mergeCell ref="V5:V6"/>
    <mergeCell ref="R5:R6"/>
    <mergeCell ref="N5:N6"/>
    <mergeCell ref="O5:O6"/>
    <mergeCell ref="S5:S6"/>
    <mergeCell ref="T5:T6"/>
    <mergeCell ref="Q5:Q6"/>
    <mergeCell ref="M5:M6"/>
    <mergeCell ref="B1:B2"/>
    <mergeCell ref="B4:B6"/>
    <mergeCell ref="I4:I6"/>
    <mergeCell ref="J4:J6"/>
    <mergeCell ref="C1:Y1"/>
    <mergeCell ref="C4:C6"/>
    <mergeCell ref="K5:K6"/>
    <mergeCell ref="L5:L6"/>
    <mergeCell ref="P5:P6"/>
    <mergeCell ref="U5:U6"/>
    <mergeCell ref="E86:K86"/>
    <mergeCell ref="L107:L108"/>
    <mergeCell ref="I126:I127"/>
    <mergeCell ref="D126:D127"/>
    <mergeCell ref="E126:E127"/>
    <mergeCell ref="F126:F127"/>
    <mergeCell ref="G126:G127"/>
    <mergeCell ref="K126:K127"/>
    <mergeCell ref="L126:L127"/>
    <mergeCell ref="D86:D87"/>
  </mergeCells>
  <dataValidations count="2">
    <dataValidation type="list" allowBlank="1" showInputMessage="1" showErrorMessage="1" sqref="D7:D83">
      <formula1>$O$111:$O$113</formula1>
    </dataValidation>
    <dataValidation type="list" allowBlank="1" showInputMessage="1" showErrorMessage="1" sqref="E7:F83">
      <formula1>$P$111:$P$124</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 Jairo</dc:creator>
  <cp:keywords/>
  <dc:description/>
  <cp:lastModifiedBy>CONTROL INTERNO</cp:lastModifiedBy>
  <cp:lastPrinted>2008-12-21T20:11:23Z</cp:lastPrinted>
  <dcterms:created xsi:type="dcterms:W3CDTF">2007-12-14T16:10:43Z</dcterms:created>
  <dcterms:modified xsi:type="dcterms:W3CDTF">2018-07-12T14:53:12Z</dcterms:modified>
  <cp:category/>
  <cp:version/>
  <cp:contentType/>
  <cp:contentStatus/>
</cp:coreProperties>
</file>